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Harry- Breyer Residence\"/>
    </mc:Choice>
  </mc:AlternateContent>
  <xr:revisionPtr revIDLastSave="0" documentId="13_ncr:1_{EB34689A-E98C-414E-BAC0-3FD04F85CB1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definedNames>
    <definedName name="_xlnm._FilterDatabase" localSheetId="0" hidden="1">Worksheet!$A$66:$H$145</definedName>
    <definedName name="_xlnm.Print_Area" localSheetId="0">Worksheet!$A$2:$H$444</definedName>
    <definedName name="_xlnm.Print_Titles" localSheetId="0">Worksheet!$1:$7</definedName>
  </definedNames>
  <calcPr calcId="181029"/>
</workbook>
</file>

<file path=xl/calcChain.xml><?xml version="1.0" encoding="utf-8"?>
<calcChain xmlns="http://schemas.openxmlformats.org/spreadsheetml/2006/main">
  <c r="H159" i="1" l="1"/>
  <c r="G158" i="1"/>
  <c r="G189" i="1"/>
  <c r="G433" i="1" l="1"/>
  <c r="G432" i="1"/>
  <c r="G431" i="1"/>
  <c r="G430" i="1"/>
  <c r="G429" i="1"/>
  <c r="G428" i="1"/>
  <c r="G427" i="1"/>
  <c r="G425" i="1"/>
  <c r="G424" i="1"/>
  <c r="G423" i="1"/>
  <c r="G422" i="1"/>
  <c r="G421" i="1"/>
  <c r="G418" i="1"/>
  <c r="G417" i="1"/>
  <c r="G416" i="1"/>
  <c r="G415" i="1"/>
  <c r="G414" i="1"/>
  <c r="G413" i="1"/>
  <c r="G412" i="1"/>
  <c r="G411" i="1"/>
  <c r="G410" i="1"/>
  <c r="G409" i="1"/>
  <c r="G408" i="1"/>
  <c r="G406" i="1"/>
  <c r="G405" i="1"/>
  <c r="G404" i="1"/>
  <c r="G403" i="1"/>
  <c r="G402" i="1"/>
  <c r="G401" i="1"/>
  <c r="G398" i="1"/>
  <c r="G397" i="1"/>
  <c r="G396" i="1"/>
  <c r="G395" i="1"/>
  <c r="G394" i="1"/>
  <c r="G392" i="1"/>
  <c r="G386" i="1"/>
  <c r="G384" i="1"/>
  <c r="G382" i="1"/>
  <c r="G377" i="1"/>
  <c r="G376" i="1"/>
  <c r="G375" i="1"/>
  <c r="G374" i="1"/>
  <c r="G373" i="1"/>
  <c r="G372" i="1"/>
  <c r="G370" i="1"/>
  <c r="G369" i="1"/>
  <c r="G368" i="1"/>
  <c r="G367" i="1"/>
  <c r="G361" i="1"/>
  <c r="G360" i="1"/>
  <c r="G359" i="1"/>
  <c r="G358" i="1"/>
  <c r="G357" i="1"/>
  <c r="G356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57" i="1"/>
  <c r="G155" i="1"/>
  <c r="G154" i="1"/>
  <c r="G152" i="1"/>
  <c r="G150" i="1"/>
  <c r="G149" i="1"/>
  <c r="G62" i="1"/>
  <c r="G61" i="1"/>
  <c r="G60" i="1"/>
  <c r="G59" i="1"/>
  <c r="G57" i="1"/>
  <c r="G56" i="1"/>
  <c r="G55" i="1"/>
  <c r="G54" i="1"/>
  <c r="G52" i="1"/>
  <c r="G51" i="1"/>
  <c r="G45" i="1"/>
  <c r="G44" i="1"/>
  <c r="G43" i="1"/>
  <c r="G42" i="1"/>
  <c r="G41" i="1"/>
  <c r="G40" i="1"/>
  <c r="G39" i="1"/>
  <c r="G38" i="1"/>
  <c r="G37" i="1"/>
  <c r="G35" i="1"/>
  <c r="G34" i="1"/>
  <c r="G32" i="1"/>
  <c r="G31" i="1"/>
  <c r="G30" i="1"/>
  <c r="G28" i="1"/>
  <c r="G27" i="1"/>
  <c r="G26" i="1"/>
  <c r="F426" i="1" l="1"/>
  <c r="E426" i="1"/>
  <c r="G426" i="1" s="1"/>
  <c r="F420" i="1"/>
  <c r="E420" i="1"/>
  <c r="G420" i="1" s="1"/>
  <c r="F419" i="1"/>
  <c r="E419" i="1"/>
  <c r="G419" i="1" s="1"/>
  <c r="F407" i="1"/>
  <c r="E407" i="1"/>
  <c r="G407" i="1" s="1"/>
  <c r="F400" i="1"/>
  <c r="E400" i="1"/>
  <c r="G400" i="1" s="1"/>
  <c r="F399" i="1"/>
  <c r="E399" i="1"/>
  <c r="G399" i="1" s="1"/>
  <c r="F393" i="1"/>
  <c r="E393" i="1"/>
  <c r="G393" i="1" s="1"/>
  <c r="F391" i="1"/>
  <c r="E391" i="1"/>
  <c r="G391" i="1" s="1"/>
  <c r="F390" i="1"/>
  <c r="E390" i="1"/>
  <c r="G390" i="1" s="1"/>
  <c r="F385" i="1"/>
  <c r="E385" i="1"/>
  <c r="G385" i="1" s="1"/>
  <c r="F383" i="1"/>
  <c r="E383" i="1"/>
  <c r="G383" i="1" s="1"/>
  <c r="F381" i="1"/>
  <c r="E381" i="1"/>
  <c r="G381" i="1" s="1"/>
  <c r="F371" i="1"/>
  <c r="E371" i="1"/>
  <c r="G371" i="1" s="1"/>
  <c r="F366" i="1"/>
  <c r="E366" i="1"/>
  <c r="G366" i="1" s="1"/>
  <c r="F365" i="1"/>
  <c r="E365" i="1"/>
  <c r="G365" i="1" s="1"/>
  <c r="G337" i="1"/>
  <c r="G336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4" i="1"/>
  <c r="G313" i="1"/>
  <c r="G312" i="1"/>
  <c r="G311" i="1"/>
  <c r="G310" i="1"/>
  <c r="G309" i="1"/>
  <c r="G308" i="1"/>
  <c r="G307" i="1"/>
  <c r="F305" i="1"/>
  <c r="E305" i="1"/>
  <c r="G305" i="1" s="1"/>
  <c r="F299" i="1"/>
  <c r="E299" i="1"/>
  <c r="G299" i="1" s="1"/>
  <c r="F294" i="1"/>
  <c r="E294" i="1"/>
  <c r="G294" i="1" s="1"/>
  <c r="F287" i="1"/>
  <c r="E287" i="1"/>
  <c r="G287" i="1" s="1"/>
  <c r="F280" i="1"/>
  <c r="E280" i="1"/>
  <c r="G280" i="1" s="1"/>
  <c r="F273" i="1"/>
  <c r="E273" i="1"/>
  <c r="G273" i="1" s="1"/>
  <c r="F272" i="1"/>
  <c r="E272" i="1"/>
  <c r="G272" i="1" s="1"/>
  <c r="F266" i="1"/>
  <c r="E266" i="1"/>
  <c r="G266" i="1" s="1"/>
  <c r="F261" i="1"/>
  <c r="E261" i="1"/>
  <c r="G261" i="1" s="1"/>
  <c r="F254" i="1"/>
  <c r="E254" i="1"/>
  <c r="G254" i="1" s="1"/>
  <c r="F253" i="1"/>
  <c r="E253" i="1"/>
  <c r="G253" i="1" s="1"/>
  <c r="F252" i="1"/>
  <c r="E252" i="1"/>
  <c r="G252" i="1" s="1"/>
  <c r="F250" i="1"/>
  <c r="E250" i="1"/>
  <c r="G250" i="1" s="1"/>
  <c r="F248" i="1"/>
  <c r="E248" i="1"/>
  <c r="G248" i="1" s="1"/>
  <c r="F246" i="1"/>
  <c r="E246" i="1"/>
  <c r="G246" i="1" s="1"/>
  <c r="F243" i="1"/>
  <c r="E243" i="1"/>
  <c r="G243" i="1" s="1"/>
  <c r="F239" i="1"/>
  <c r="E239" i="1"/>
  <c r="G239" i="1" s="1"/>
  <c r="F238" i="1"/>
  <c r="E238" i="1"/>
  <c r="G238" i="1" s="1"/>
  <c r="F236" i="1"/>
  <c r="E236" i="1"/>
  <c r="G236" i="1" s="1"/>
  <c r="F234" i="1"/>
  <c r="E234" i="1"/>
  <c r="G234" i="1" s="1"/>
  <c r="F231" i="1"/>
  <c r="E231" i="1"/>
  <c r="G231" i="1" s="1"/>
  <c r="F228" i="1"/>
  <c r="E228" i="1"/>
  <c r="G228" i="1" s="1"/>
  <c r="F227" i="1"/>
  <c r="E227" i="1"/>
  <c r="G227" i="1" s="1"/>
  <c r="F226" i="1"/>
  <c r="E226" i="1"/>
  <c r="G226" i="1" s="1"/>
  <c r="F221" i="1"/>
  <c r="F190" i="1"/>
  <c r="F162" i="1"/>
  <c r="E162" i="1"/>
  <c r="G162" i="1" s="1"/>
  <c r="F156" i="1"/>
  <c r="E156" i="1"/>
  <c r="G156" i="1" s="1"/>
  <c r="F153" i="1"/>
  <c r="E153" i="1"/>
  <c r="G153" i="1" s="1"/>
  <c r="F151" i="1"/>
  <c r="E151" i="1"/>
  <c r="G151" i="1" s="1"/>
  <c r="F148" i="1"/>
  <c r="E148" i="1"/>
  <c r="G148" i="1" s="1"/>
  <c r="G144" i="1"/>
  <c r="G143" i="1"/>
  <c r="F142" i="1"/>
  <c r="E142" i="1"/>
  <c r="G142" i="1" s="1"/>
  <c r="G141" i="1"/>
  <c r="F140" i="1"/>
  <c r="E140" i="1"/>
  <c r="G140" i="1" s="1"/>
  <c r="F134" i="1"/>
  <c r="E134" i="1"/>
  <c r="G134" i="1" s="1"/>
  <c r="F122" i="1"/>
  <c r="E122" i="1"/>
  <c r="G122" i="1" s="1"/>
  <c r="F119" i="1"/>
  <c r="E119" i="1"/>
  <c r="G119" i="1" s="1"/>
  <c r="F118" i="1"/>
  <c r="E118" i="1"/>
  <c r="G118" i="1" s="1"/>
  <c r="F115" i="1"/>
  <c r="E115" i="1"/>
  <c r="G115" i="1" s="1"/>
  <c r="F109" i="1"/>
  <c r="E109" i="1"/>
  <c r="G109" i="1" s="1"/>
  <c r="F108" i="1"/>
  <c r="E108" i="1"/>
  <c r="G108" i="1" s="1"/>
  <c r="G107" i="1"/>
  <c r="F106" i="1"/>
  <c r="E106" i="1"/>
  <c r="G106" i="1" s="1"/>
  <c r="G105" i="1"/>
  <c r="G104" i="1"/>
  <c r="F103" i="1"/>
  <c r="E103" i="1"/>
  <c r="G103" i="1" s="1"/>
  <c r="F95" i="1"/>
  <c r="E95" i="1"/>
  <c r="G95" i="1" s="1"/>
  <c r="F92" i="1"/>
  <c r="E92" i="1"/>
  <c r="G92" i="1" s="1"/>
  <c r="F90" i="1"/>
  <c r="E90" i="1"/>
  <c r="G90" i="1" s="1"/>
  <c r="G89" i="1"/>
  <c r="G88" i="1"/>
  <c r="F81" i="1"/>
  <c r="E81" i="1"/>
  <c r="G81" i="1" s="1"/>
  <c r="F80" i="1"/>
  <c r="E80" i="1"/>
  <c r="G80" i="1" s="1"/>
  <c r="G79" i="1"/>
  <c r="F78" i="1"/>
  <c r="E78" i="1"/>
  <c r="G78" i="1" s="1"/>
  <c r="F72" i="1"/>
  <c r="E72" i="1"/>
  <c r="G72" i="1" s="1"/>
  <c r="F68" i="1"/>
  <c r="E68" i="1"/>
  <c r="G68" i="1" s="1"/>
  <c r="F67" i="1"/>
  <c r="E67" i="1"/>
  <c r="G67" i="1" s="1"/>
  <c r="F66" i="1"/>
  <c r="E66" i="1"/>
  <c r="G66" i="1" s="1"/>
  <c r="F58" i="1"/>
  <c r="E58" i="1"/>
  <c r="G58" i="1" s="1"/>
  <c r="F53" i="1"/>
  <c r="E53" i="1"/>
  <c r="G53" i="1" s="1"/>
  <c r="F50" i="1"/>
  <c r="E50" i="1"/>
  <c r="G50" i="1" s="1"/>
  <c r="F49" i="1"/>
  <c r="E49" i="1"/>
  <c r="G49" i="1" s="1"/>
  <c r="F36" i="1"/>
  <c r="E36" i="1"/>
  <c r="G36" i="1" s="1"/>
  <c r="F33" i="1"/>
  <c r="E33" i="1"/>
  <c r="G33" i="1" s="1"/>
  <c r="F29" i="1"/>
  <c r="E29" i="1"/>
  <c r="G29" i="1" s="1"/>
  <c r="F25" i="1"/>
  <c r="E25" i="1"/>
  <c r="G25" i="1" s="1"/>
  <c r="E21" i="1"/>
  <c r="G21" i="1" s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F9" i="1"/>
  <c r="G82" i="1" l="1"/>
  <c r="G83" i="1"/>
  <c r="G84" i="1"/>
  <c r="G85" i="1"/>
  <c r="G86" i="1"/>
  <c r="G87" i="1"/>
  <c r="G91" i="1"/>
  <c r="G93" i="1"/>
  <c r="G94" i="1"/>
  <c r="G96" i="1"/>
  <c r="G97" i="1"/>
  <c r="G98" i="1"/>
  <c r="G99" i="1"/>
  <c r="G100" i="1"/>
  <c r="G101" i="1"/>
  <c r="G102" i="1"/>
  <c r="G69" i="1"/>
  <c r="G70" i="1"/>
  <c r="G71" i="1"/>
  <c r="G73" i="1"/>
  <c r="G74" i="1"/>
  <c r="G75" i="1"/>
  <c r="G76" i="1"/>
  <c r="G77" i="1"/>
  <c r="G110" i="1"/>
  <c r="G111" i="1"/>
  <c r="G112" i="1"/>
  <c r="G113" i="1"/>
  <c r="G114" i="1"/>
  <c r="G116" i="1"/>
  <c r="G117" i="1"/>
  <c r="G120" i="1"/>
  <c r="G121" i="1"/>
  <c r="G123" i="1"/>
  <c r="G124" i="1"/>
  <c r="G125" i="1"/>
  <c r="G126" i="1"/>
  <c r="G127" i="1"/>
  <c r="G128" i="1"/>
  <c r="G129" i="1"/>
  <c r="G130" i="1"/>
  <c r="G131" i="1"/>
  <c r="G132" i="1"/>
  <c r="G133" i="1"/>
  <c r="G135" i="1"/>
  <c r="G136" i="1"/>
  <c r="G137" i="1"/>
  <c r="G138" i="1"/>
  <c r="G139" i="1"/>
  <c r="G16" i="1"/>
  <c r="G15" i="1"/>
  <c r="G14" i="1"/>
  <c r="G13" i="1"/>
  <c r="G12" i="1"/>
  <c r="G11" i="1"/>
  <c r="G10" i="1"/>
  <c r="G315" i="1"/>
  <c r="G316" i="1"/>
  <c r="G229" i="1"/>
  <c r="G230" i="1"/>
  <c r="G232" i="1"/>
  <c r="G233" i="1"/>
  <c r="G235" i="1"/>
  <c r="G237" i="1"/>
  <c r="G240" i="1"/>
  <c r="G241" i="1"/>
  <c r="G242" i="1"/>
  <c r="G244" i="1"/>
  <c r="G245" i="1"/>
  <c r="G247" i="1"/>
  <c r="G249" i="1"/>
  <c r="G251" i="1"/>
  <c r="G255" i="1"/>
  <c r="G256" i="1"/>
  <c r="G257" i="1"/>
  <c r="G258" i="1"/>
  <c r="G259" i="1"/>
  <c r="G260" i="1"/>
  <c r="G262" i="1"/>
  <c r="G263" i="1"/>
  <c r="G264" i="1"/>
  <c r="G265" i="1"/>
  <c r="G267" i="1"/>
  <c r="G268" i="1"/>
  <c r="G269" i="1"/>
  <c r="G270" i="1"/>
  <c r="G271" i="1"/>
  <c r="G274" i="1"/>
  <c r="G275" i="1"/>
  <c r="G276" i="1"/>
  <c r="G277" i="1"/>
  <c r="G278" i="1"/>
  <c r="G279" i="1"/>
  <c r="G281" i="1"/>
  <c r="G282" i="1"/>
  <c r="G283" i="1"/>
  <c r="G284" i="1"/>
  <c r="G285" i="1"/>
  <c r="G286" i="1"/>
  <c r="G288" i="1"/>
  <c r="G289" i="1"/>
  <c r="G290" i="1"/>
  <c r="G291" i="1"/>
  <c r="G292" i="1"/>
  <c r="G293" i="1"/>
  <c r="G295" i="1"/>
  <c r="G296" i="1"/>
  <c r="G297" i="1"/>
  <c r="G298" i="1"/>
  <c r="G300" i="1"/>
  <c r="G301" i="1"/>
  <c r="G302" i="1"/>
  <c r="G303" i="1"/>
  <c r="G304" i="1"/>
  <c r="G306" i="1"/>
  <c r="G331" i="1"/>
  <c r="G332" i="1"/>
  <c r="G333" i="1"/>
  <c r="G334" i="1"/>
  <c r="G335" i="1"/>
  <c r="A231" i="1"/>
  <c r="A234" i="1"/>
  <c r="A236" i="1"/>
  <c r="A238" i="1"/>
  <c r="A239" i="1"/>
  <c r="A243" i="1"/>
  <c r="A246" i="1"/>
  <c r="A248" i="1"/>
  <c r="A250" i="1"/>
  <c r="A252" i="1"/>
  <c r="A253" i="1"/>
  <c r="A254" i="1"/>
  <c r="A261" i="1"/>
  <c r="A266" i="1"/>
  <c r="A272" i="1"/>
  <c r="A273" i="1"/>
  <c r="A280" i="1"/>
  <c r="A287" i="1"/>
  <c r="A294" i="1"/>
  <c r="A299" i="1"/>
  <c r="A305" i="1"/>
  <c r="A190" i="1"/>
  <c r="A221" i="1"/>
  <c r="A142" i="1"/>
  <c r="A25" i="1" l="1"/>
  <c r="A29" i="1"/>
  <c r="A33" i="1"/>
  <c r="A36" i="1"/>
  <c r="A419" i="1"/>
  <c r="A420" i="1"/>
  <c r="A393" i="1"/>
  <c r="A399" i="1"/>
  <c r="A400" i="1"/>
  <c r="A407" i="1"/>
  <c r="A390" i="1" l="1"/>
  <c r="A366" i="1"/>
  <c r="A365" i="1"/>
  <c r="A226" i="1"/>
  <c r="A162" i="1"/>
  <c r="A151" i="1"/>
  <c r="A148" i="1"/>
  <c r="A67" i="1"/>
  <c r="A81" i="1"/>
  <c r="A90" i="1"/>
  <c r="A95" i="1"/>
  <c r="A109" i="1"/>
  <c r="A115" i="1"/>
  <c r="A66" i="1"/>
  <c r="E20" i="1"/>
  <c r="G20" i="1" s="1"/>
  <c r="A20" i="1"/>
  <c r="A22" i="1" l="1"/>
  <c r="E22" i="1"/>
  <c r="G22" i="1" s="1"/>
  <c r="H22" i="1" s="1"/>
  <c r="E46" i="1"/>
  <c r="E63" i="1"/>
  <c r="G63" i="1" s="1"/>
  <c r="E145" i="1"/>
  <c r="G145" i="1" s="1"/>
  <c r="E159" i="1"/>
  <c r="G159" i="1" s="1"/>
  <c r="E223" i="1"/>
  <c r="G223" i="1" s="1"/>
  <c r="E338" i="1"/>
  <c r="G338" i="1" s="1"/>
  <c r="E353" i="1"/>
  <c r="G353" i="1" s="1"/>
  <c r="E362" i="1"/>
  <c r="G362" i="1" s="1"/>
  <c r="E378" i="1"/>
  <c r="G378" i="1" s="1"/>
  <c r="E387" i="1"/>
  <c r="G387" i="1" s="1"/>
  <c r="G46" i="1" l="1"/>
  <c r="H46" i="1" s="1"/>
  <c r="H378" i="1"/>
  <c r="H223" i="1"/>
  <c r="H353" i="1"/>
  <c r="H63" i="1"/>
  <c r="H362" i="1"/>
  <c r="H387" i="1"/>
  <c r="H338" i="1"/>
  <c r="H145" i="1"/>
  <c r="A10" i="1" l="1"/>
  <c r="A11" i="1" l="1"/>
  <c r="A12" i="1" l="1"/>
  <c r="A17" i="1"/>
  <c r="A13" i="1" l="1"/>
  <c r="A14" i="1" l="1"/>
  <c r="E434" i="1"/>
  <c r="G434" i="1" s="1"/>
  <c r="A15" i="1" l="1"/>
  <c r="A16" i="1" s="1"/>
  <c r="E9" i="1"/>
  <c r="G9" i="1" s="1"/>
  <c r="H17" i="1" l="1"/>
  <c r="H434" i="1" l="1"/>
  <c r="H436" i="1" l="1"/>
  <c r="H439" i="1" l="1"/>
  <c r="H437" i="1"/>
  <c r="H438" i="1"/>
  <c r="A21" i="1"/>
  <c r="H441" i="1" l="1"/>
  <c r="A26" i="1"/>
  <c r="A49" i="1"/>
  <c r="A50" i="1" s="1"/>
  <c r="A27" i="1" l="1"/>
  <c r="A134" i="1"/>
  <c r="A28" i="1" l="1"/>
  <c r="A30" i="1" s="1"/>
  <c r="A31" i="1" s="1"/>
  <c r="A32" i="1" s="1"/>
  <c r="A34" i="1" s="1"/>
  <c r="A35" i="1" s="1"/>
  <c r="A37" i="1" s="1"/>
  <c r="A38" i="1" s="1"/>
  <c r="A39" i="1" s="1"/>
  <c r="A40" i="1" s="1"/>
  <c r="A41" i="1" s="1"/>
  <c r="A42" i="1" s="1"/>
  <c r="A43" i="1" s="1"/>
  <c r="A44" i="1" s="1"/>
  <c r="A45" i="1" s="1"/>
  <c r="A51" i="1" l="1"/>
  <c r="A52" i="1" s="1"/>
  <c r="A53" i="1" s="1"/>
  <c r="A54" i="1" s="1"/>
  <c r="A55" i="1" s="1"/>
  <c r="A56" i="1" s="1"/>
  <c r="A57" i="1" s="1"/>
  <c r="A58" i="1" s="1"/>
  <c r="A59" i="1" s="1"/>
  <c r="A60" i="1" l="1"/>
  <c r="A61" i="1" s="1"/>
  <c r="A62" i="1" l="1"/>
  <c r="A68" i="1" l="1"/>
  <c r="A69" i="1" s="1"/>
  <c r="A70" i="1" l="1"/>
  <c r="A71" i="1" l="1"/>
  <c r="A72" i="1" s="1"/>
  <c r="A73" i="1" s="1"/>
  <c r="A74" i="1" s="1"/>
  <c r="A75" i="1" s="1"/>
  <c r="A76" i="1" l="1"/>
  <c r="A77" i="1" s="1"/>
  <c r="A78" i="1" s="1"/>
  <c r="A79" i="1" s="1"/>
  <c r="A80" i="1" s="1"/>
  <c r="A82" i="1" l="1"/>
  <c r="A83" i="1" s="1"/>
  <c r="A84" i="1" s="1"/>
  <c r="A85" i="1" l="1"/>
  <c r="A86" i="1" s="1"/>
  <c r="A87" i="1" s="1"/>
  <c r="A88" i="1" s="1"/>
  <c r="A89" i="1" s="1"/>
  <c r="A227" i="1"/>
  <c r="A228" i="1" s="1"/>
  <c r="A91" i="1" l="1"/>
  <c r="A92" i="1" s="1"/>
  <c r="A93" i="1" s="1"/>
  <c r="A426" i="1"/>
  <c r="A94" i="1" l="1"/>
  <c r="A96" i="1" s="1"/>
  <c r="A97" i="1" s="1"/>
  <c r="A381" i="1"/>
  <c r="A98" i="1" l="1"/>
  <c r="A99" i="1" s="1"/>
  <c r="A100" i="1" s="1"/>
  <c r="A101" i="1" s="1"/>
  <c r="A102" i="1" s="1"/>
  <c r="A103" i="1" s="1"/>
  <c r="A104" i="1" l="1"/>
  <c r="A105" i="1" s="1"/>
  <c r="A106" i="1" s="1"/>
  <c r="A107" i="1" s="1"/>
  <c r="A108" i="1" s="1"/>
  <c r="A383" i="1"/>
  <c r="A110" i="1" l="1"/>
  <c r="A111" i="1" s="1"/>
  <c r="A112" i="1" s="1"/>
  <c r="A113" i="1" s="1"/>
  <c r="A114" i="1" s="1"/>
  <c r="A116" i="1" s="1"/>
  <c r="A118" i="1" s="1"/>
  <c r="A119" i="1" l="1"/>
  <c r="A117" i="1"/>
  <c r="A120" i="1" l="1"/>
  <c r="A121" i="1" s="1"/>
  <c r="A122" i="1" s="1"/>
  <c r="A123" i="1" l="1"/>
  <c r="A124" i="1" s="1"/>
  <c r="A125" i="1" s="1"/>
  <c r="A126" i="1" l="1"/>
  <c r="A127" i="1" l="1"/>
  <c r="A128" i="1" l="1"/>
  <c r="A129" i="1" l="1"/>
  <c r="A130" i="1" l="1"/>
  <c r="A131" i="1" l="1"/>
  <c r="A132" i="1" s="1"/>
  <c r="A133" i="1" s="1"/>
  <c r="A135" i="1" s="1"/>
  <c r="A136" i="1" s="1"/>
  <c r="A137" i="1" s="1"/>
  <c r="A138" i="1" s="1"/>
  <c r="A139" i="1" s="1"/>
  <c r="A140" i="1" s="1"/>
  <c r="A141" i="1" l="1"/>
  <c r="A143" i="1" l="1"/>
  <c r="A144" i="1" s="1"/>
  <c r="A149" i="1" l="1"/>
  <c r="A150" i="1" s="1"/>
  <c r="A152" i="1" s="1"/>
  <c r="A153" i="1" s="1"/>
  <c r="A154" i="1" s="1"/>
  <c r="A155" i="1" s="1"/>
  <c r="A156" i="1" s="1"/>
  <c r="A157" i="1" s="1"/>
  <c r="A158" i="1" l="1"/>
  <c r="A163" i="1" s="1"/>
  <c r="A164" i="1" l="1"/>
  <c r="A165" i="1" s="1"/>
  <c r="A166" i="1" l="1"/>
  <c r="A167" i="1" s="1"/>
  <c r="A168" i="1" l="1"/>
  <c r="A169" i="1" s="1"/>
  <c r="A170" i="1" l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2" i="1" s="1"/>
  <c r="A229" i="1" l="1"/>
  <c r="A230" i="1" s="1"/>
  <c r="A232" i="1" s="1"/>
  <c r="A233" i="1" s="1"/>
  <c r="A235" i="1" s="1"/>
  <c r="A237" i="1" s="1"/>
  <c r="A240" i="1" s="1"/>
  <c r="A241" i="1" s="1"/>
  <c r="A242" i="1" s="1"/>
  <c r="A244" i="1" s="1"/>
  <c r="A245" i="1" s="1"/>
  <c r="A247" i="1" s="1"/>
  <c r="A249" i="1" s="1"/>
  <c r="A251" i="1" s="1"/>
  <c r="A255" i="1" s="1"/>
  <c r="A256" i="1" s="1"/>
  <c r="A257" i="1" s="1"/>
  <c r="A258" i="1" s="1"/>
  <c r="A259" i="1" s="1"/>
  <c r="A260" i="1" s="1"/>
  <c r="A262" i="1" s="1"/>
  <c r="A263" i="1" s="1"/>
  <c r="A264" i="1" s="1"/>
  <c r="A265" i="1" s="1"/>
  <c r="A267" i="1" s="1"/>
  <c r="A268" i="1" s="1"/>
  <c r="A269" i="1" s="1"/>
  <c r="A270" i="1" s="1"/>
  <c r="A271" i="1" s="1"/>
  <c r="A274" i="1" s="1"/>
  <c r="A275" i="1" s="1"/>
  <c r="A276" i="1" s="1"/>
  <c r="A277" i="1" s="1"/>
  <c r="A278" i="1" s="1"/>
  <c r="A279" i="1" s="1"/>
  <c r="A281" i="1" s="1"/>
  <c r="A282" i="1" s="1"/>
  <c r="A283" i="1" s="1"/>
  <c r="A284" i="1" s="1"/>
  <c r="A285" i="1" s="1"/>
  <c r="A286" i="1" s="1"/>
  <c r="A288" i="1" s="1"/>
  <c r="A289" i="1" s="1"/>
  <c r="A290" i="1" s="1"/>
  <c r="A291" i="1" s="1"/>
  <c r="A292" i="1" s="1"/>
  <c r="A293" i="1" s="1"/>
  <c r="A295" i="1" s="1"/>
  <c r="A296" i="1" s="1"/>
  <c r="A297" i="1" s="1"/>
  <c r="A298" i="1" s="1"/>
  <c r="A300" i="1" s="1"/>
  <c r="A301" i="1" s="1"/>
  <c r="A302" i="1" s="1"/>
  <c r="A303" i="1" s="1"/>
  <c r="A304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41" i="1" s="1"/>
  <c r="A342" i="1" l="1"/>
  <c r="A343" i="1" s="1"/>
  <c r="A344" i="1" s="1"/>
  <c r="A345" i="1" s="1"/>
  <c r="A346" i="1" s="1"/>
  <c r="A391" i="1"/>
  <c r="A347" i="1" l="1"/>
  <c r="A348" i="1" s="1"/>
  <c r="A349" i="1" s="1"/>
  <c r="A350" i="1" s="1"/>
  <c r="A351" i="1" s="1"/>
  <c r="A352" i="1" s="1"/>
  <c r="A356" i="1" s="1"/>
  <c r="A357" i="1" s="1"/>
  <c r="A358" i="1" s="1"/>
  <c r="A359" i="1" s="1"/>
  <c r="A360" i="1" s="1"/>
  <c r="A361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82" i="1" l="1"/>
  <c r="A384" i="1" s="1"/>
  <c r="A385" i="1" s="1"/>
  <c r="A386" i="1" l="1"/>
  <c r="A392" i="1" s="1"/>
  <c r="A394" i="1" s="1"/>
  <c r="A395" i="1" s="1"/>
  <c r="A396" i="1" s="1"/>
  <c r="A397" i="1" s="1"/>
  <c r="A398" i="1" s="1"/>
  <c r="A401" i="1" s="1"/>
  <c r="A402" i="1" s="1"/>
  <c r="A403" i="1" s="1"/>
  <c r="A404" i="1" s="1"/>
  <c r="A405" i="1" s="1"/>
  <c r="A406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21" i="1" s="1"/>
  <c r="A422" i="1" s="1"/>
  <c r="A423" i="1" s="1"/>
  <c r="A424" i="1" s="1"/>
  <c r="A425" i="1" s="1"/>
  <c r="A427" i="1" s="1"/>
  <c r="A428" i="1" s="1"/>
  <c r="A429" i="1" s="1"/>
  <c r="A430" i="1" s="1"/>
  <c r="A431" i="1" s="1"/>
  <c r="A432" i="1" s="1"/>
  <c r="A433" i="1" s="1"/>
</calcChain>
</file>

<file path=xl/sharedStrings.xml><?xml version="1.0" encoding="utf-8"?>
<sst xmlns="http://schemas.openxmlformats.org/spreadsheetml/2006/main" count="753" uniqueCount="339">
  <si>
    <t>ITEM #</t>
  </si>
  <si>
    <t>DESCRIPTION</t>
  </si>
  <si>
    <t>QUANTITY</t>
  </si>
  <si>
    <t>UNIT</t>
  </si>
  <si>
    <t>Supervision</t>
  </si>
  <si>
    <t>Mobilization Costs</t>
  </si>
  <si>
    <t>Project Overheads</t>
  </si>
  <si>
    <t>Bonds</t>
  </si>
  <si>
    <t>OVERHEAD</t>
  </si>
  <si>
    <t>INSURANCE</t>
  </si>
  <si>
    <t>TOTAL BASE BID</t>
  </si>
  <si>
    <t>CONTINGENCY</t>
  </si>
  <si>
    <t>Permits</t>
  </si>
  <si>
    <t>LS</t>
  </si>
  <si>
    <t>Note:</t>
  </si>
  <si>
    <t>CONTACT:</t>
  </si>
  <si>
    <t>Subtotal (General Requirements)</t>
  </si>
  <si>
    <t>SUBTOTAL</t>
  </si>
  <si>
    <t>Subtotal (Finishes)</t>
  </si>
  <si>
    <t>DIVISION 09- FINISHES</t>
  </si>
  <si>
    <t>DIVISION 22- PLUMBING</t>
  </si>
  <si>
    <t>Subtotal (Plumbing)</t>
  </si>
  <si>
    <t>DIVISION 07- THERMAL &amp; MOISTURE PROTECTION</t>
  </si>
  <si>
    <t>Subtotal (Thermal &amp; Moisture Protection)</t>
  </si>
  <si>
    <t>DIVISION 06- WOOD, PLASTIC &amp; COMPOSITES</t>
  </si>
  <si>
    <t>DIVISION 08- OPENINGS</t>
  </si>
  <si>
    <t>Subtotal (Openings)</t>
  </si>
  <si>
    <t>DIVISION 02- SITE WORK/ EXISTING CONDITIONS</t>
  </si>
  <si>
    <t>Subtotal (Site Work/ Existing Conditions)</t>
  </si>
  <si>
    <t>DIVISION 26- ELECTRICAL</t>
  </si>
  <si>
    <t>Subtotal (Electrical)</t>
  </si>
  <si>
    <t>Subtotal (Wood &amp; Plastic Composites)</t>
  </si>
  <si>
    <t>Final Clean-up</t>
  </si>
  <si>
    <t>DIVISION 03- CONCRETE</t>
  </si>
  <si>
    <t>Subtotal (Concrete)</t>
  </si>
  <si>
    <t>DIVISION 05- METALS</t>
  </si>
  <si>
    <t>Subtotal (Metals)</t>
  </si>
  <si>
    <t>DIVISION 23- HEATING, VENTILATING &amp; AIR-CONDITIONING</t>
  </si>
  <si>
    <t>Subtotal (Heating, Ventilating &amp; Air-Conditioning)</t>
  </si>
  <si>
    <t>DIVISION 11- EQUIPMENT</t>
  </si>
  <si>
    <t>Subtotal (Equipment)</t>
  </si>
  <si>
    <t>E-MAIL ADDRESS:</t>
  </si>
  <si>
    <t>PHONE NUMBER:</t>
  </si>
  <si>
    <t>Temporary Control &amp; Facilities</t>
  </si>
  <si>
    <t>CLIENT'S INFORMATION:</t>
  </si>
  <si>
    <t>SCOPE:</t>
  </si>
  <si>
    <t>DIVISION 10- SPECIALTIES</t>
  </si>
  <si>
    <t>Subtotal (Specialties)</t>
  </si>
  <si>
    <t>Scaffolding</t>
  </si>
  <si>
    <t>TOTAL COST</t>
  </si>
  <si>
    <t>CY</t>
  </si>
  <si>
    <t>SF</t>
  </si>
  <si>
    <t>Excavation @ Foundation</t>
  </si>
  <si>
    <t>Foundation</t>
  </si>
  <si>
    <t>Everything</t>
  </si>
  <si>
    <t xml:space="preserve">  Date:</t>
  </si>
  <si>
    <t>TRADE COST</t>
  </si>
  <si>
    <t>Basement</t>
  </si>
  <si>
    <t>Lighting</t>
  </si>
  <si>
    <t>Surface Mount Light</t>
  </si>
  <si>
    <t>EA</t>
  </si>
  <si>
    <t>Power</t>
  </si>
  <si>
    <t>Sump Pump</t>
  </si>
  <si>
    <t>3 Way Switch</t>
  </si>
  <si>
    <t>4 Way Switch</t>
  </si>
  <si>
    <t>400 Amp Electric Panel</t>
  </si>
  <si>
    <t>Conduits &amp; Wiring</t>
  </si>
  <si>
    <t>First Floor</t>
  </si>
  <si>
    <t>(4") Recessed Light</t>
  </si>
  <si>
    <t>Wall Sconce</t>
  </si>
  <si>
    <t>Closet Light</t>
  </si>
  <si>
    <t>Wet Location Rated Recessed Light</t>
  </si>
  <si>
    <t>Directional Recessed Light</t>
  </si>
  <si>
    <t>Duplex Receptacle</t>
  </si>
  <si>
    <t>Single Pole Switch</t>
  </si>
  <si>
    <t>Cable Outlet</t>
  </si>
  <si>
    <t>Phone Outlet</t>
  </si>
  <si>
    <t>(1 1/2) HP Exhaust Fan</t>
  </si>
  <si>
    <t>Garage Door Opener W/ Light</t>
  </si>
  <si>
    <t>Door Bell Video</t>
  </si>
  <si>
    <t>Ceiling Fan</t>
  </si>
  <si>
    <t>Second Floor</t>
  </si>
  <si>
    <t>Pendant Light</t>
  </si>
  <si>
    <t>Fixtures</t>
  </si>
  <si>
    <t>Water Closet</t>
  </si>
  <si>
    <t>Lavatory</t>
  </si>
  <si>
    <t>Kitchen Sink</t>
  </si>
  <si>
    <t>Piping</t>
  </si>
  <si>
    <t>Shower</t>
  </si>
  <si>
    <t>Bath Tub</t>
  </si>
  <si>
    <t>Exterior Finishes</t>
  </si>
  <si>
    <t>(1/2") Painted Azek Sheet Stock Panels</t>
  </si>
  <si>
    <t>(16") Dia Turncraft Poly-Classic FRP Tapered Round Unfluted Column (6'-0" Tall)</t>
  </si>
  <si>
    <t>(1X3) Painted Cedar Soffit (4" Wide)</t>
  </si>
  <si>
    <t>LF</t>
  </si>
  <si>
    <t>(1x4) Painted Cedar Soffit (4" Wide)</t>
  </si>
  <si>
    <t>(1x6) Painted Cedar Soffit (5" Wide)</t>
  </si>
  <si>
    <t>(1x6) Painted Cedar Soffit (6 3/4" Wide)</t>
  </si>
  <si>
    <t>(1x8) Painted Cedar Soffit (4" Wide)</t>
  </si>
  <si>
    <t>(1x8) Painted Cedar Soffit (8 9/16" Wide)</t>
  </si>
  <si>
    <t>(1x) Painted Cedar Soffit (9 5/16" Wide)</t>
  </si>
  <si>
    <t>(3/4") Painted Bead Board Soffit (2'-0" Wide)</t>
  </si>
  <si>
    <t xml:space="preserve">(2") Bluestone Cap </t>
  </si>
  <si>
    <t>(1x2) Painted Cedar</t>
  </si>
  <si>
    <t>(1x3) Painted Cedar</t>
  </si>
  <si>
    <t>(1x8) Painted Cedar</t>
  </si>
  <si>
    <t>(3x3) Painted Cedar Sill</t>
  </si>
  <si>
    <t>(5/4x10) Painted Cedar</t>
  </si>
  <si>
    <t>(5/4x12) Painted Cedar</t>
  </si>
  <si>
    <t>(5/4x2) Painted Cedar W/ 
Copper Flashing Cap</t>
  </si>
  <si>
    <t xml:space="preserve">(5/4x4) Painted Cedar </t>
  </si>
  <si>
    <t>(5/4x4) Painted Cedar Jamb Trim</t>
  </si>
  <si>
    <t xml:space="preserve">(5/4x6) Painted Cedar </t>
  </si>
  <si>
    <t>(5/4x6) Painted Cedar Head Trim</t>
  </si>
  <si>
    <t>(5/4x8) Painted Cedar</t>
  </si>
  <si>
    <t>(6") Stone Veneer</t>
  </si>
  <si>
    <t>Cape Cod Cupola (42") Custom Cupola, PVC Double Base</t>
  </si>
  <si>
    <t>Cedar Trim</t>
  </si>
  <si>
    <t>Corner Trim</t>
  </si>
  <si>
    <t>Downspout</t>
  </si>
  <si>
    <t>Eastern White Cedar Side Wall Shingles @ 5" T.W</t>
  </si>
  <si>
    <t>Fiber Gutter Brand (5") White Fiberglass Gutter</t>
  </si>
  <si>
    <t>Painted Cedar Bracket</t>
  </si>
  <si>
    <t>Vertical Siding: (1x10) T&amp;G Cedar W/ Nickel Gap Joints W/ Cabots Bleaching Oil</t>
  </si>
  <si>
    <r>
      <rPr>
        <b/>
        <sz val="12"/>
        <color theme="1"/>
        <rFont val="Calibri"/>
        <family val="2"/>
        <scheme val="minor"/>
      </rPr>
      <t>Concrete Slab: (3470 SF)
-</t>
    </r>
    <r>
      <rPr>
        <sz val="12"/>
        <color theme="1"/>
        <rFont val="Calibri"/>
        <family val="2"/>
        <scheme val="minor"/>
      </rPr>
      <t xml:space="preserve">(4" Thick) Concrete Slab Reinforced w/ 
</t>
    </r>
    <r>
      <rPr>
        <b/>
        <sz val="12"/>
        <color theme="1"/>
        <rFont val="Calibri"/>
        <family val="2"/>
        <scheme val="minor"/>
      </rPr>
      <t>-</t>
    </r>
    <r>
      <rPr>
        <sz val="12"/>
        <color theme="1"/>
        <rFont val="Calibri"/>
        <family val="2"/>
        <scheme val="minor"/>
      </rPr>
      <t>(6x6) #10 WWM</t>
    </r>
  </si>
  <si>
    <r>
      <rPr>
        <b/>
        <sz val="12"/>
        <color theme="1"/>
        <rFont val="Calibri"/>
        <family val="2"/>
        <scheme val="minor"/>
      </rPr>
      <t>Concrete Slab: (84 SF)
-</t>
    </r>
    <r>
      <rPr>
        <sz val="12"/>
        <color theme="1"/>
        <rFont val="Calibri"/>
        <family val="2"/>
        <scheme val="minor"/>
      </rPr>
      <t>(24" Thick) Concrete Slab Reinforced w/
-#5 Horizontal Rebars @ 12" O.C. In Both Directions</t>
    </r>
  </si>
  <si>
    <t xml:space="preserve">Compacted Subgrade </t>
  </si>
  <si>
    <t>Concrete Footing:</t>
  </si>
  <si>
    <r>
      <t xml:space="preserve">(12" Thick) Concrete Footing Reinforced w/
</t>
    </r>
    <r>
      <rPr>
        <b/>
        <sz val="12"/>
        <color theme="1"/>
        <rFont val="Calibri"/>
        <family val="2"/>
        <scheme val="minor"/>
      </rPr>
      <t>-</t>
    </r>
    <r>
      <rPr>
        <sz val="12"/>
        <color theme="1"/>
        <rFont val="Calibri"/>
        <family val="2"/>
        <scheme val="minor"/>
      </rPr>
      <t>(6x6) Grid of #4 Rebars</t>
    </r>
  </si>
  <si>
    <t>(2'-2"x1'-0") Concrete Footing Reinforced w/
-(3) #4 Bars</t>
  </si>
  <si>
    <t>(1'-8"x1'-0") Concrete Footing Reinforced w/
-(3) #4 Bars</t>
  </si>
  <si>
    <t>Column Footing:</t>
  </si>
  <si>
    <t>(3'-0"x3'-0"x1'-0") Concrete Footing Reinforced w/ 
-(6x6) Grid of #4 Rebars</t>
  </si>
  <si>
    <t>Concrete Walls</t>
  </si>
  <si>
    <t>Columns</t>
  </si>
  <si>
    <t>HSS 4"x4"x1/4" (13 EA)</t>
  </si>
  <si>
    <t>Lbs</t>
  </si>
  <si>
    <t>(3-1/2") Lally Column (1 EA)</t>
  </si>
  <si>
    <t>2nd Floor</t>
  </si>
  <si>
    <t>Headers</t>
  </si>
  <si>
    <t>W6x20 Steel Header (14 LF)</t>
  </si>
  <si>
    <t>W8x21 Steel Header (9 LF)</t>
  </si>
  <si>
    <t>W10x45 Steel Header (16 LF)</t>
  </si>
  <si>
    <t>S12x35 Steel Header (32 LF)</t>
  </si>
  <si>
    <t>W14x22 Steel Flush Beam (22 LF)</t>
  </si>
  <si>
    <t>W14x61 Steel Flush Beam (30 LF)</t>
  </si>
  <si>
    <t>W10x45 Steel Flush Beam (36 LF)</t>
  </si>
  <si>
    <t>W8x13 Steel Header (17 LF)</t>
  </si>
  <si>
    <t>Beams</t>
  </si>
  <si>
    <t>1st Floor</t>
  </si>
  <si>
    <t>(1-3/4"x9-1/2") LVL Drop Beam</t>
  </si>
  <si>
    <t>(1-3/4"x11-7/8") LVL Drop Beam</t>
  </si>
  <si>
    <t>Floor Joists</t>
  </si>
  <si>
    <t>(9-1/2") TJI 230 Joists @ 16" O.C.</t>
  </si>
  <si>
    <t>(11-7/8") TJI 230 Joists @ 16" O.C.</t>
  </si>
  <si>
    <t>(2x8) Pressure Treated Joists @ 16" O.C.</t>
  </si>
  <si>
    <t>(11-7/8") TJI 560 Joists @ 16" O.C.</t>
  </si>
  <si>
    <t>Flooring</t>
  </si>
  <si>
    <t>(22/32") T &amp; G Advantech Sub Floor</t>
  </si>
  <si>
    <t>Framing</t>
  </si>
  <si>
    <t>(1-3/4"x11-7/8") LVL Drop Header</t>
  </si>
  <si>
    <t>(1-3/4"x14") LVL Header</t>
  </si>
  <si>
    <t>(1-3/4"x3-1/2") LVL Header</t>
  </si>
  <si>
    <t>(1-3/4"x7-1/2") LVL Header</t>
  </si>
  <si>
    <t>(1-3/4"x9-1/2") LVL Header</t>
  </si>
  <si>
    <t>(2x10) Wood Header</t>
  </si>
  <si>
    <t>(2x8) Pressure Treated Wood Header</t>
  </si>
  <si>
    <t>(2x8) Wood Header</t>
  </si>
  <si>
    <t>(6x6) PSL Post (2 EA)</t>
  </si>
  <si>
    <t xml:space="preserve">(1-3/4"x11-7/8") LVL Flush Beam </t>
  </si>
  <si>
    <t>(11-7/8") TJI 230 Joists @ 16" O.C. (2190 SF)</t>
  </si>
  <si>
    <t>(1-3/4"x11-7/8") LVL Joists @ 16" O.C. (43 SF)</t>
  </si>
  <si>
    <t>(1-3/4"x5-1/2") Volmanized LVL Joists @ 12" O.C. (152 SF)</t>
  </si>
  <si>
    <t>(1-3/4"x7-1/2") Volmanized LVL Joists @ 16" O.C. (34 SF)</t>
  </si>
  <si>
    <t>(14") TJI 560 Joists @ 12" O.C. (595 SF)</t>
  </si>
  <si>
    <t>(14") TJI 560 Joists @ 16" O.C. (37 SF)</t>
  </si>
  <si>
    <t>(2x10) Collar Ties @ 16" O.C. (241 SF)</t>
  </si>
  <si>
    <t>Ceiling Joists</t>
  </si>
  <si>
    <t>(2x8) Ceiling Joists @ 16" O.C. (261 SF)</t>
  </si>
  <si>
    <t>(2x10) Ceiling Joists @ 16" O.C. (250 SF)</t>
  </si>
  <si>
    <t xml:space="preserve">2nd Floor Ceiling </t>
  </si>
  <si>
    <t>Header</t>
  </si>
  <si>
    <t>(1-3/4"x5-1/2") LVL Header</t>
  </si>
  <si>
    <t>(4x6) PSL Post (16 EA)</t>
  </si>
  <si>
    <t>(6x6) PSL Post (6 EA)</t>
  </si>
  <si>
    <t>Roof</t>
  </si>
  <si>
    <t>(2x10) Header</t>
  </si>
  <si>
    <t>(1-3/4"x11-7/8") LVL Header</t>
  </si>
  <si>
    <t>(1-3/4"x11-7/8") LVL Ridge Beam</t>
  </si>
  <si>
    <t>(1-3/4"x11-7/8") LVL Valley Beam</t>
  </si>
  <si>
    <t>(1-3/4"x14") LVL Ridge Beam</t>
  </si>
  <si>
    <t>(1-3/4"x16") LVL Ridge Beam</t>
  </si>
  <si>
    <t>(1-3/4"x20") LVL Ridge Beam</t>
  </si>
  <si>
    <t>(1-3/4"x9-1/2") LVL Rafter</t>
  </si>
  <si>
    <t>(1-3/4"x9-1/2") LVL Valley Beam</t>
  </si>
  <si>
    <t>(1-3/4"x9-1/4") LVL Rafter</t>
  </si>
  <si>
    <t xml:space="preserve">(2x10) Rafters </t>
  </si>
  <si>
    <t>Roof Rafters</t>
  </si>
  <si>
    <t>(2x10) Roof Rafters @ 16" O.C. (4230 SF)</t>
  </si>
  <si>
    <t>(2x10) Roof Rafters @ 16" O.C. (298 SF)</t>
  </si>
  <si>
    <t>(2x10) Roof Rafters @ 16" O.C. (562 SF)</t>
  </si>
  <si>
    <t>(2x10) Roof Rafters @ 16" O.C. (235 SF)</t>
  </si>
  <si>
    <t>(2x10) Roof Rafters @ 16" O.C. (464 SF)</t>
  </si>
  <si>
    <t xml:space="preserve">Roof Sheathing </t>
  </si>
  <si>
    <t>(5/8") T &amp; G Advantech Roof Sheathing</t>
  </si>
  <si>
    <r>
      <rPr>
        <b/>
        <sz val="12"/>
        <color theme="1"/>
        <rFont val="Calibri"/>
        <family val="2"/>
        <scheme val="minor"/>
      </rPr>
      <t>Vapor Barrier:
-</t>
    </r>
    <r>
      <rPr>
        <sz val="12"/>
        <color theme="1"/>
        <rFont val="Calibri"/>
        <family val="2"/>
        <scheme val="minor"/>
      </rPr>
      <t>6 MIL Poly Vapor Barrier</t>
    </r>
  </si>
  <si>
    <r>
      <rPr>
        <b/>
        <sz val="12"/>
        <color theme="1"/>
        <rFont val="Calibri"/>
        <family val="2"/>
        <scheme val="minor"/>
      </rPr>
      <t>Waterproofing @ Concrete Walls:
-</t>
    </r>
    <r>
      <rPr>
        <sz val="12"/>
        <color theme="1"/>
        <rFont val="Calibri"/>
        <family val="2"/>
        <scheme val="minor"/>
      </rPr>
      <t xml:space="preserve">Tuff-N-Dri H8 Coating </t>
    </r>
  </si>
  <si>
    <t>Kraft Faced Fiberglass Insulation (R-38)</t>
  </si>
  <si>
    <t xml:space="preserve">Icynene Closed Cell Spray Foam Insulation </t>
  </si>
  <si>
    <r>
      <rPr>
        <b/>
        <sz val="12"/>
        <color theme="1"/>
        <rFont val="Calibri"/>
        <family val="2"/>
        <scheme val="minor"/>
      </rPr>
      <t>Roof Insulation: (R-38)
-</t>
    </r>
    <r>
      <rPr>
        <sz val="12"/>
        <color theme="1"/>
        <rFont val="Calibri"/>
        <family val="2"/>
        <scheme val="minor"/>
      </rPr>
      <t xml:space="preserve">(2") Icynene Closed Cell Spray Foam Insulation 
</t>
    </r>
    <r>
      <rPr>
        <b/>
        <sz val="12"/>
        <color theme="1"/>
        <rFont val="Calibri"/>
        <family val="2"/>
        <scheme val="minor"/>
      </rPr>
      <t>-</t>
    </r>
    <r>
      <rPr>
        <sz val="12"/>
        <color theme="1"/>
        <rFont val="Calibri"/>
        <family val="2"/>
        <scheme val="minor"/>
      </rPr>
      <t xml:space="preserve">(6") Icynene Open Cell Insulation </t>
    </r>
  </si>
  <si>
    <t>(2x10) Valley</t>
  </si>
  <si>
    <t>Laundry Sink</t>
  </si>
  <si>
    <t>Excavation</t>
  </si>
  <si>
    <t>(2'-6"x2'-6"x1'-0") Concrete Footing Reinforced w/ 
-(6x6) Grid of #4 Rebars</t>
  </si>
  <si>
    <r>
      <rPr>
        <b/>
        <sz val="12"/>
        <color theme="1"/>
        <rFont val="Calibri"/>
        <family val="2"/>
        <scheme val="minor"/>
      </rPr>
      <t>Red Wall: (H=8'-6")
-</t>
    </r>
    <r>
      <rPr>
        <sz val="12"/>
        <color theme="1"/>
        <rFont val="Calibri"/>
        <family val="2"/>
        <scheme val="minor"/>
      </rPr>
      <t xml:space="preserve">(10" Thick) Concrete Wall Reinforced w/
</t>
    </r>
    <r>
      <rPr>
        <b/>
        <sz val="12"/>
        <color theme="1"/>
        <rFont val="Calibri"/>
        <family val="2"/>
        <scheme val="minor"/>
      </rPr>
      <t>-</t>
    </r>
    <r>
      <rPr>
        <sz val="12"/>
        <color theme="1"/>
        <rFont val="Calibri"/>
        <family val="2"/>
        <scheme val="minor"/>
      </rPr>
      <t>(2) #4 Rebars @ Top, Bottom and Middle of Wall
-#5 Vertical Rebars @ 36" O.C.</t>
    </r>
  </si>
  <si>
    <r>
      <rPr>
        <b/>
        <sz val="12"/>
        <color theme="1"/>
        <rFont val="Calibri"/>
        <family val="2"/>
        <scheme val="minor"/>
      </rPr>
      <t>Dark Green Wall: (H=3'-9")
-</t>
    </r>
    <r>
      <rPr>
        <sz val="12"/>
        <color theme="1"/>
        <rFont val="Calibri"/>
        <family val="2"/>
        <scheme val="minor"/>
      </rPr>
      <t xml:space="preserve">(10" Thick) Concrete Wall Reinforced w/
</t>
    </r>
    <r>
      <rPr>
        <b/>
        <sz val="12"/>
        <color theme="1"/>
        <rFont val="Calibri"/>
        <family val="2"/>
        <scheme val="minor"/>
      </rPr>
      <t>-</t>
    </r>
    <r>
      <rPr>
        <sz val="12"/>
        <color theme="1"/>
        <rFont val="Calibri"/>
        <family val="2"/>
        <scheme val="minor"/>
      </rPr>
      <t xml:space="preserve">(2) #4 Rebars @ Top and Bottom of Wall
</t>
    </r>
    <r>
      <rPr>
        <b/>
        <sz val="12"/>
        <color theme="1"/>
        <rFont val="Calibri"/>
        <family val="2"/>
        <scheme val="minor"/>
      </rPr>
      <t>-</t>
    </r>
    <r>
      <rPr>
        <sz val="12"/>
        <color theme="1"/>
        <rFont val="Calibri"/>
        <family val="2"/>
        <scheme val="minor"/>
      </rPr>
      <t>#5 Vertical Rebars @ 36" O.C.</t>
    </r>
  </si>
  <si>
    <r>
      <rPr>
        <b/>
        <sz val="12"/>
        <color theme="1"/>
        <rFont val="Calibri"/>
        <family val="2"/>
        <scheme val="minor"/>
      </rPr>
      <t>Blue Wall: (H=9'-0")
-</t>
    </r>
    <r>
      <rPr>
        <sz val="12"/>
        <color theme="1"/>
        <rFont val="Calibri"/>
        <family val="2"/>
        <scheme val="minor"/>
      </rPr>
      <t xml:space="preserve">(10" Thick) Concrete Wall Reinforced w/
</t>
    </r>
    <r>
      <rPr>
        <b/>
        <sz val="12"/>
        <color theme="1"/>
        <rFont val="Calibri"/>
        <family val="2"/>
        <scheme val="minor"/>
      </rPr>
      <t>-</t>
    </r>
    <r>
      <rPr>
        <sz val="12"/>
        <color theme="1"/>
        <rFont val="Calibri"/>
        <family val="2"/>
        <scheme val="minor"/>
      </rPr>
      <t xml:space="preserve">(2) #4 Rebars @ Top and Bottom of Wall
</t>
    </r>
    <r>
      <rPr>
        <b/>
        <sz val="12"/>
        <color theme="1"/>
        <rFont val="Calibri"/>
        <family val="2"/>
        <scheme val="minor"/>
      </rPr>
      <t>-</t>
    </r>
    <r>
      <rPr>
        <sz val="12"/>
        <color theme="1"/>
        <rFont val="Calibri"/>
        <family val="2"/>
        <scheme val="minor"/>
      </rPr>
      <t>#5 Vertical Rebars @ 36" O.C.</t>
    </r>
  </si>
  <si>
    <r>
      <rPr>
        <b/>
        <sz val="12"/>
        <color theme="1"/>
        <rFont val="Calibri"/>
        <family val="2"/>
        <scheme val="minor"/>
      </rPr>
      <t>Yellow Wall: (H=9'-6")
-</t>
    </r>
    <r>
      <rPr>
        <sz val="12"/>
        <color theme="1"/>
        <rFont val="Calibri"/>
        <family val="2"/>
        <scheme val="minor"/>
      </rPr>
      <t xml:space="preserve">(10" Thick) Concrete Wall Reinforced w/
</t>
    </r>
    <r>
      <rPr>
        <b/>
        <sz val="12"/>
        <color theme="1"/>
        <rFont val="Calibri"/>
        <family val="2"/>
        <scheme val="minor"/>
      </rPr>
      <t>-</t>
    </r>
    <r>
      <rPr>
        <sz val="12"/>
        <color theme="1"/>
        <rFont val="Calibri"/>
        <family val="2"/>
        <scheme val="minor"/>
      </rPr>
      <t xml:space="preserve">(2) #4 Rebars @ Top and Bottom of Wall
</t>
    </r>
    <r>
      <rPr>
        <b/>
        <sz val="12"/>
        <color theme="1"/>
        <rFont val="Calibri"/>
        <family val="2"/>
        <scheme val="minor"/>
      </rPr>
      <t>-</t>
    </r>
    <r>
      <rPr>
        <sz val="12"/>
        <color theme="1"/>
        <rFont val="Calibri"/>
        <family val="2"/>
        <scheme val="minor"/>
      </rPr>
      <t>#5 Vertical Rebars @ 36" O.C.</t>
    </r>
  </si>
  <si>
    <r>
      <rPr>
        <b/>
        <sz val="12"/>
        <color theme="1"/>
        <rFont val="Calibri"/>
        <family val="2"/>
        <scheme val="minor"/>
      </rPr>
      <t>Dark Blue Wall: (H=4'-9")
-</t>
    </r>
    <r>
      <rPr>
        <sz val="12"/>
        <color theme="1"/>
        <rFont val="Calibri"/>
        <family val="2"/>
        <scheme val="minor"/>
      </rPr>
      <t xml:space="preserve">(10" Thick) Concrete Wall Reinforced w/
</t>
    </r>
    <r>
      <rPr>
        <b/>
        <sz val="12"/>
        <color theme="1"/>
        <rFont val="Calibri"/>
        <family val="2"/>
        <scheme val="minor"/>
      </rPr>
      <t>-</t>
    </r>
    <r>
      <rPr>
        <sz val="12"/>
        <color theme="1"/>
        <rFont val="Calibri"/>
        <family val="2"/>
        <scheme val="minor"/>
      </rPr>
      <t xml:space="preserve">(2) #4 Rebars @ Top and Bottom of Wall
</t>
    </r>
    <r>
      <rPr>
        <b/>
        <sz val="12"/>
        <color theme="1"/>
        <rFont val="Calibri"/>
        <family val="2"/>
        <scheme val="minor"/>
      </rPr>
      <t>-</t>
    </r>
    <r>
      <rPr>
        <sz val="12"/>
        <color theme="1"/>
        <rFont val="Calibri"/>
        <family val="2"/>
        <scheme val="minor"/>
      </rPr>
      <t>#5 Vertical Rebars @ 36" O.C.</t>
    </r>
  </si>
  <si>
    <r>
      <rPr>
        <b/>
        <sz val="12"/>
        <color theme="1"/>
        <rFont val="Calibri"/>
        <family val="2"/>
        <scheme val="minor"/>
      </rPr>
      <t>Purple Wall: (H=5'-9")
-</t>
    </r>
    <r>
      <rPr>
        <sz val="12"/>
        <color theme="1"/>
        <rFont val="Calibri"/>
        <family val="2"/>
        <scheme val="minor"/>
      </rPr>
      <t xml:space="preserve">(10" Thick) Concrete Wall Reinforced w/
</t>
    </r>
    <r>
      <rPr>
        <b/>
        <sz val="12"/>
        <color theme="1"/>
        <rFont val="Calibri"/>
        <family val="2"/>
        <scheme val="minor"/>
      </rPr>
      <t>-</t>
    </r>
    <r>
      <rPr>
        <sz val="12"/>
        <color theme="1"/>
        <rFont val="Calibri"/>
        <family val="2"/>
        <scheme val="minor"/>
      </rPr>
      <t xml:space="preserve">(2) #4 Rebars @ Top and Bottom of Wall
</t>
    </r>
    <r>
      <rPr>
        <b/>
        <sz val="12"/>
        <color theme="1"/>
        <rFont val="Calibri"/>
        <family val="2"/>
        <scheme val="minor"/>
      </rPr>
      <t>-</t>
    </r>
    <r>
      <rPr>
        <sz val="12"/>
        <color theme="1"/>
        <rFont val="Calibri"/>
        <family val="2"/>
        <scheme val="minor"/>
      </rPr>
      <t>#5 Vertical Rebars @ 36" O.C.</t>
    </r>
  </si>
  <si>
    <r>
      <rPr>
        <b/>
        <sz val="12"/>
        <color theme="1"/>
        <rFont val="Calibri"/>
        <family val="2"/>
        <scheme val="minor"/>
      </rPr>
      <t>Green Wall: (H=3'-9")
-</t>
    </r>
    <r>
      <rPr>
        <sz val="12"/>
        <color theme="1"/>
        <rFont val="Calibri"/>
        <family val="2"/>
        <scheme val="minor"/>
      </rPr>
      <t xml:space="preserve">(10" Thick) Concrete Wall Reinforced w/
</t>
    </r>
    <r>
      <rPr>
        <b/>
        <sz val="12"/>
        <color theme="1"/>
        <rFont val="Calibri"/>
        <family val="2"/>
        <scheme val="minor"/>
      </rPr>
      <t>-</t>
    </r>
    <r>
      <rPr>
        <sz val="12"/>
        <color theme="1"/>
        <rFont val="Calibri"/>
        <family val="2"/>
        <scheme val="minor"/>
      </rPr>
      <t xml:space="preserve">(2) #4 Rebars @ Top and Bottom of Wall
</t>
    </r>
    <r>
      <rPr>
        <b/>
        <sz val="12"/>
        <color theme="1"/>
        <rFont val="Calibri"/>
        <family val="2"/>
        <scheme val="minor"/>
      </rPr>
      <t>-</t>
    </r>
    <r>
      <rPr>
        <sz val="12"/>
        <color theme="1"/>
        <rFont val="Calibri"/>
        <family val="2"/>
        <scheme val="minor"/>
      </rPr>
      <t>#5 Vertical Rebars @ 36" O.C.</t>
    </r>
  </si>
  <si>
    <r>
      <rPr>
        <b/>
        <sz val="12"/>
        <color theme="1"/>
        <rFont val="Calibri"/>
        <family val="2"/>
        <scheme val="minor"/>
      </rPr>
      <t>Pink Wall: (H=3'-9")
-</t>
    </r>
    <r>
      <rPr>
        <sz val="12"/>
        <color theme="1"/>
        <rFont val="Calibri"/>
        <family val="2"/>
        <scheme val="minor"/>
      </rPr>
      <t xml:space="preserve">(10" Thick) Concrete Wall Reinforced w/
</t>
    </r>
    <r>
      <rPr>
        <b/>
        <sz val="12"/>
        <color theme="1"/>
        <rFont val="Calibri"/>
        <family val="2"/>
        <scheme val="minor"/>
      </rPr>
      <t>-</t>
    </r>
    <r>
      <rPr>
        <sz val="12"/>
        <color theme="1"/>
        <rFont val="Calibri"/>
        <family val="2"/>
        <scheme val="minor"/>
      </rPr>
      <t xml:space="preserve">(2) #4 Rebars @ Top and Bottom of Wall
</t>
    </r>
    <r>
      <rPr>
        <b/>
        <sz val="12"/>
        <color theme="1"/>
        <rFont val="Calibri"/>
        <family val="2"/>
        <scheme val="minor"/>
      </rPr>
      <t>-</t>
    </r>
    <r>
      <rPr>
        <sz val="12"/>
        <color theme="1"/>
        <rFont val="Calibri"/>
        <family val="2"/>
        <scheme val="minor"/>
      </rPr>
      <t>#5 Vertical Rebars @ 36" O.C.</t>
    </r>
  </si>
  <si>
    <r>
      <rPr>
        <b/>
        <sz val="12"/>
        <color theme="1"/>
        <rFont val="Calibri"/>
        <family val="2"/>
        <scheme val="minor"/>
      </rPr>
      <t>Grey Wall: (H=3'-9")
-</t>
    </r>
    <r>
      <rPr>
        <sz val="12"/>
        <color theme="1"/>
        <rFont val="Calibri"/>
        <family val="2"/>
        <scheme val="minor"/>
      </rPr>
      <t xml:space="preserve">(10" Thick) Concrete Wall Reinforced w/
</t>
    </r>
    <r>
      <rPr>
        <b/>
        <sz val="12"/>
        <color theme="1"/>
        <rFont val="Calibri"/>
        <family val="2"/>
        <scheme val="minor"/>
      </rPr>
      <t>-</t>
    </r>
    <r>
      <rPr>
        <sz val="12"/>
        <color theme="1"/>
        <rFont val="Calibri"/>
        <family val="2"/>
        <scheme val="minor"/>
      </rPr>
      <t xml:space="preserve">(2) #4 Rebars @ Top and Bottom of Wall
</t>
    </r>
    <r>
      <rPr>
        <b/>
        <sz val="12"/>
        <color theme="1"/>
        <rFont val="Calibri"/>
        <family val="2"/>
        <scheme val="minor"/>
      </rPr>
      <t>-</t>
    </r>
    <r>
      <rPr>
        <sz val="12"/>
        <color theme="1"/>
        <rFont val="Calibri"/>
        <family val="2"/>
        <scheme val="minor"/>
      </rPr>
      <t>#5 Vertical Rebars @ 36" O.C.</t>
    </r>
  </si>
  <si>
    <t>29/10/2020</t>
  </si>
  <si>
    <t>Stair</t>
  </si>
  <si>
    <r>
      <rPr>
        <b/>
        <sz val="12"/>
        <color theme="1"/>
        <rFont val="Calibri"/>
        <family val="2"/>
        <scheme val="minor"/>
      </rPr>
      <t>(4'-0") Wide Stair As;</t>
    </r>
    <r>
      <rPr>
        <sz val="12"/>
        <color theme="1"/>
        <rFont val="Calibri"/>
        <family val="2"/>
        <scheme val="minor"/>
      </rPr>
      <t xml:space="preserve">
-(4-0" x 10") Treads (13 EA)
-(4'-0" x 7") Riser (14 EA)
-Landing (16 SF)
-Handrail (26 LF)</t>
    </r>
  </si>
  <si>
    <t>LOC</t>
  </si>
  <si>
    <r>
      <rPr>
        <b/>
        <sz val="12"/>
        <color theme="1"/>
        <rFont val="Calibri"/>
        <family val="2"/>
        <scheme val="minor"/>
      </rPr>
      <t>(3'-6") Wide Stair As;</t>
    </r>
    <r>
      <rPr>
        <sz val="12"/>
        <color theme="1"/>
        <rFont val="Calibri"/>
        <family val="2"/>
        <scheme val="minor"/>
      </rPr>
      <t xml:space="preserve">
-(3-6" x 10") Treads (16 EA)
-(3'-6" x 7") Riser (17 EA)
-Landing (13 SF)
-Handrail (28 LF)</t>
    </r>
  </si>
  <si>
    <t>Doors</t>
  </si>
  <si>
    <t>(6'-0" x 6'-10") 2 Panel Sliding Door</t>
  </si>
  <si>
    <t>(16'-0" x 8'-0") Clad Double Sliding Door</t>
  </si>
  <si>
    <t>(8'-0" x 6'-10") 2 Panel Sliding Door</t>
  </si>
  <si>
    <t>(12'-0" x 7'-0") Clad Double Sliding Door</t>
  </si>
  <si>
    <t>(3'-6" x7'-0") Primed Sapele W/ Mahogany Sill Entry Door W/ Frame W/ Finish</t>
  </si>
  <si>
    <t>(6'-0" x 6'-10") Double Inswing Door W/ Frame W/ Finish</t>
  </si>
  <si>
    <t>(9'-0" x 8'-0") Overhead Door W/ Frame W/ Finish</t>
  </si>
  <si>
    <t>(7'-0" x 7'-0") Overhead Door W/ Frame W/ Finish</t>
  </si>
  <si>
    <t>(3'-0" x 6'-10") Inswing Door W/ Frame W/ Finish</t>
  </si>
  <si>
    <t>(3'-0" x 6'-10") French Inswing Door W/ Frame W/ Finish</t>
  </si>
  <si>
    <t>(3'-0" x 7'-0") Fire Rated Door W/ Frame W/ Finish</t>
  </si>
  <si>
    <t>(3'-0" x 7'-0") Glass Door W/ Frame W/ Finish</t>
  </si>
  <si>
    <t>(3'-0" x 7'-0") Pocket Door W/ Frame W/ Finish</t>
  </si>
  <si>
    <t>(4'-0" x 7'-0") Closet Double Door W/ Frame W/ Finish</t>
  </si>
  <si>
    <t>(5'-0" x 7'-0") Closet Double Door W/ Frame W/ Finish</t>
  </si>
  <si>
    <t>(2'-10" x 7'-0") Single Leaf Door W/ Frame W/ Finish</t>
  </si>
  <si>
    <t>(3'-0" x 7'-0") Single Leaf Door W/ Frame W/ Finish</t>
  </si>
  <si>
    <t>(2'-8" x 7'-0") Single Leaf Door W/ Frame W/ Finish</t>
  </si>
  <si>
    <t>(2'-10" x 7'-0") Closet Door W/ Frame W/ Finish</t>
  </si>
  <si>
    <t>(1'-6" x 7'-0") Linen Door W/ Frame W/ Finish</t>
  </si>
  <si>
    <t>(2'-0" x 7'-0") Closet Door W/ Frame W/ Finish</t>
  </si>
  <si>
    <t>(6'-0" x 7'-0") Closet Double Door W/ Frame W/ Finish</t>
  </si>
  <si>
    <t>(3'-0" x 7'-0") Linen Double Door W/ Frame W/ Finish</t>
  </si>
  <si>
    <t>(3'-6" x 7'-0") Closet Double Door W/ Frame W/ Finish</t>
  </si>
  <si>
    <t>Windows</t>
  </si>
  <si>
    <t>(2'-0" x 5'-0") Fixed Casement Window</t>
  </si>
  <si>
    <t>(2'-6" x 2'-6") Awning Window</t>
  </si>
  <si>
    <t>(3'-0" x 5'-0") Fixed Casement Window</t>
  </si>
  <si>
    <t>(9'-0" x 1'-4") Transom Window</t>
  </si>
  <si>
    <t>(4'-0" x 4'-6") Awning Window</t>
  </si>
  <si>
    <t>(3'-6" x 5'-0") Double Hung Window</t>
  </si>
  <si>
    <t>(3'-6" x 5'-0") Awning Window</t>
  </si>
  <si>
    <t>(5'-0" x 4'-6") Awning Window</t>
  </si>
  <si>
    <t>(4'-0" x 3'-6") Awning Window</t>
  </si>
  <si>
    <t>(6'-0" x 1'-4") Transom Window</t>
  </si>
  <si>
    <t>(4'-0" x 5'-6") Double Hung Window</t>
  </si>
  <si>
    <t>(4'-0" x 1'-4") Transom Window</t>
  </si>
  <si>
    <t>(4'-6" x 5'-6") Double Hung Window</t>
  </si>
  <si>
    <t>(4'-6" x 1'-4") Transom Window</t>
  </si>
  <si>
    <t>(2'8" x 5'-6") Double Hung Window</t>
  </si>
  <si>
    <t>(4'-0" x 4'-6") Double Hung Window</t>
  </si>
  <si>
    <t>(3'-0" x 5'-0") Double Hung Window</t>
  </si>
  <si>
    <t>(3'-0" x 4'-0") Double Hung Window</t>
  </si>
  <si>
    <t>(2'-8" x 4'-0") Double Hung Window</t>
  </si>
  <si>
    <t>(2'-0" x 3'-6") Double Hung Window</t>
  </si>
  <si>
    <t>(4'-0" x 5'-0") Double Hung Window</t>
  </si>
  <si>
    <t>(2'-8" x 1'-4") Transom Window</t>
  </si>
  <si>
    <t>(3'-0" x 1'-4") Transom Window</t>
  </si>
  <si>
    <t>(4'-0" x 5'-0") Awning Window</t>
  </si>
  <si>
    <t>(2'-6") Dia. Round Window</t>
  </si>
  <si>
    <t>(3'-6" x 3'-6") Awning Window</t>
  </si>
  <si>
    <t>(3'-0" x 5'-0") Awning Window</t>
  </si>
  <si>
    <t>(2'-0" x 3'-6") Fixed Casement Window</t>
  </si>
  <si>
    <t>(2'-8" x 5'-0") Casement Window</t>
  </si>
  <si>
    <t>Skylight</t>
  </si>
  <si>
    <t>(3'-0" x 3'-0") Skylight</t>
  </si>
  <si>
    <t>Interior Finishes</t>
  </si>
  <si>
    <t>Floor Finish</t>
  </si>
  <si>
    <t>Floor Tile Finish</t>
  </si>
  <si>
    <t>Wall Finish</t>
  </si>
  <si>
    <t>Painted Wall Finish</t>
  </si>
  <si>
    <t>Bath Tile Wall Finish</t>
  </si>
  <si>
    <t>Wall Base</t>
  </si>
  <si>
    <t>Ceiling</t>
  </si>
  <si>
    <t>Gypsum Board Ceiling W/ Painted Finish</t>
  </si>
  <si>
    <t>Shower Enclosure Floor Tile</t>
  </si>
  <si>
    <t>Door Trims</t>
  </si>
  <si>
    <t>Drywalls</t>
  </si>
  <si>
    <t>Exterior Walls</t>
  </si>
  <si>
    <t>2x6 Wood Studs @ 16" O.C.</t>
  </si>
  <si>
    <t>Batt Insulation In Wall</t>
  </si>
  <si>
    <t>One Layer of 5/8" Type X Gypsum Board</t>
  </si>
  <si>
    <t>Plywood Sheathing</t>
  </si>
  <si>
    <t>Top and Bottom Plates</t>
  </si>
  <si>
    <t>Sealants</t>
  </si>
  <si>
    <t>Interior Walls</t>
  </si>
  <si>
    <t>2x4 Wood Studs @ 16" O.C.</t>
  </si>
  <si>
    <t>One Layer of 5/8" Type X Gypsum Board Both Sides</t>
  </si>
  <si>
    <t>Interior Drywall (One Side Moisture Resistant)</t>
  </si>
  <si>
    <t>One Layer of 5/8" Type X Moisture Resistant Gypsum Board</t>
  </si>
  <si>
    <t>Exterior Wall</t>
  </si>
  <si>
    <t>4' Knee Wall</t>
  </si>
  <si>
    <t>Exterior Drywall (One Side Moiture Resistant)</t>
  </si>
  <si>
    <t>Interior Drywalls</t>
  </si>
  <si>
    <t>Interior Walls (One Side Moisture Resistant)</t>
  </si>
  <si>
    <t>Refrigerator</t>
  </si>
  <si>
    <t>Dishwasher</t>
  </si>
  <si>
    <t>Cooking Range</t>
  </si>
  <si>
    <t>Microwave Oven</t>
  </si>
  <si>
    <t>Washer.</t>
  </si>
  <si>
    <t>Dryer</t>
  </si>
  <si>
    <t>Cabinet</t>
  </si>
  <si>
    <t>File Cabinets</t>
  </si>
  <si>
    <t>Counter Top</t>
  </si>
  <si>
    <t>Closet</t>
  </si>
  <si>
    <t>(1'-6" x 5'-0") Bench</t>
  </si>
  <si>
    <t>(1'-6" x 8'-6") Bench</t>
  </si>
  <si>
    <t>(1'-0") Wide Shelve</t>
  </si>
  <si>
    <t>Folding Counter</t>
  </si>
  <si>
    <t>(54") Vanity</t>
  </si>
  <si>
    <t>(42") Vanity</t>
  </si>
  <si>
    <t>(117") Vanity</t>
  </si>
  <si>
    <t>(3'-0" x 1'-4") Bench</t>
  </si>
  <si>
    <r>
      <t xml:space="preserve">PROJECT ID:  </t>
    </r>
    <r>
      <rPr>
        <b/>
        <sz val="12"/>
        <color rgb="FF007F00"/>
        <rFont val="Calibri"/>
        <family val="2"/>
        <scheme val="minor"/>
      </rPr>
      <t>Breyer Residence</t>
    </r>
  </si>
  <si>
    <t>UNIT COST
(Material)</t>
  </si>
  <si>
    <t>UNIT COST
(Labor)</t>
  </si>
  <si>
    <t>DIVISION 01- GENERAL REQUIREMENTS</t>
  </si>
  <si>
    <t/>
  </si>
  <si>
    <t>Mechanical System</t>
  </si>
  <si>
    <r>
      <rPr>
        <b/>
        <sz val="12"/>
        <color theme="1"/>
        <rFont val="Calibri"/>
        <family val="2"/>
        <scheme val="minor"/>
      </rPr>
      <t>Roof As:</t>
    </r>
    <r>
      <rPr>
        <sz val="12"/>
        <color theme="1"/>
        <rFont val="Calibri"/>
        <family val="2"/>
        <scheme val="minor"/>
      </rPr>
      <t xml:space="preserve">
Premium Grade Western Red Cedar Shingles
5/8" Butt Tapersawn
18" Long Laid @ 5-1/2" TW
Cedar Breather
Grace Tri Flex
Grace Ice and Water Shield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</si>
</sst>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&quot;$&quot;#,##0"/>
  </numFmts>
  <fonts count="2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B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</font>
    <font>
      <b/>
      <sz val="14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0000CC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rgb="FF007F0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sz val="12"/>
      <color rgb="FF007F00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22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Font="1" applyAlignment="1">
      <alignment vertical="center"/>
    </xf>
    <xf numFmtId="165" fontId="3" fillId="0" borderId="1" xfId="0" applyNumberFormat="1" applyFont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Continuous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Continuous" vertical="center"/>
    </xf>
    <xf numFmtId="0" fontId="5" fillId="3" borderId="8" xfId="0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Continuous" vertical="center"/>
    </xf>
    <xf numFmtId="0" fontId="6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centerContinuous" vertical="center"/>
    </xf>
    <xf numFmtId="0" fontId="7" fillId="3" borderId="0" xfId="0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Continuous" vertical="center"/>
    </xf>
    <xf numFmtId="0" fontId="3" fillId="0" borderId="8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Continuous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Continuous" vertical="center"/>
    </xf>
    <xf numFmtId="0" fontId="0" fillId="0" borderId="3" xfId="0" applyFont="1" applyBorder="1" applyAlignment="1">
      <alignment vertical="center"/>
    </xf>
    <xf numFmtId="0" fontId="7" fillId="3" borderId="8" xfId="0" applyFont="1" applyFill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" fillId="3" borderId="8" xfId="0" applyFont="1" applyFill="1" applyBorder="1" applyAlignment="1">
      <alignment horizontal="left" vertical="center"/>
    </xf>
    <xf numFmtId="14" fontId="1" fillId="3" borderId="0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14" fillId="3" borderId="0" xfId="0" applyFont="1" applyFill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/>
    <xf numFmtId="0" fontId="1" fillId="0" borderId="1" xfId="0" applyFont="1" applyBorder="1"/>
    <xf numFmtId="0" fontId="3" fillId="0" borderId="1" xfId="0" applyFont="1" applyBorder="1"/>
    <xf numFmtId="0" fontId="13" fillId="4" borderId="10" xfId="0" applyFont="1" applyFill="1" applyBorder="1" applyAlignment="1">
      <alignment vertical="center"/>
    </xf>
    <xf numFmtId="0" fontId="18" fillId="5" borderId="11" xfId="0" applyFont="1" applyFill="1" applyBorder="1" applyAlignment="1">
      <alignment horizontal="center" vertical="center"/>
    </xf>
    <xf numFmtId="0" fontId="18" fillId="5" borderId="17" xfId="0" applyFont="1" applyFill="1" applyBorder="1" applyAlignment="1">
      <alignment horizontal="center" vertical="center"/>
    </xf>
    <xf numFmtId="0" fontId="18" fillId="5" borderId="17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right" vertical="center"/>
    </xf>
    <xf numFmtId="165" fontId="20" fillId="5" borderId="1" xfId="0" applyNumberFormat="1" applyFont="1" applyFill="1" applyBorder="1" applyAlignment="1">
      <alignment vertical="center"/>
    </xf>
    <xf numFmtId="0" fontId="21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right" vertical="center"/>
    </xf>
    <xf numFmtId="165" fontId="3" fillId="0" borderId="16" xfId="0" applyNumberFormat="1" applyFont="1" applyBorder="1" applyAlignment="1">
      <alignment horizontal="center" vertical="center"/>
    </xf>
    <xf numFmtId="0" fontId="12" fillId="6" borderId="21" xfId="0" applyFont="1" applyFill="1" applyBorder="1" applyAlignment="1">
      <alignment horizontal="center" vertical="center"/>
    </xf>
    <xf numFmtId="0" fontId="12" fillId="6" borderId="22" xfId="0" applyFont="1" applyFill="1" applyBorder="1" applyAlignment="1">
      <alignment horizontal="center" vertical="center"/>
    </xf>
    <xf numFmtId="0" fontId="12" fillId="6" borderId="23" xfId="0" applyFont="1" applyFill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24" xfId="0" applyNumberFormat="1" applyFont="1" applyBorder="1" applyAlignment="1">
      <alignment horizontal="center" vertical="center"/>
    </xf>
    <xf numFmtId="165" fontId="3" fillId="0" borderId="16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12" fillId="6" borderId="18" xfId="0" applyFont="1" applyFill="1" applyBorder="1" applyAlignment="1">
      <alignment horizontal="center" vertical="center"/>
    </xf>
    <xf numFmtId="0" fontId="12" fillId="6" borderId="19" xfId="0" applyFont="1" applyFill="1" applyBorder="1" applyAlignment="1">
      <alignment horizontal="center" vertical="center"/>
    </xf>
    <xf numFmtId="0" fontId="12" fillId="6" borderId="20" xfId="0" applyFont="1" applyFill="1" applyBorder="1" applyAlignment="1">
      <alignment horizontal="center" vertical="center"/>
    </xf>
    <xf numFmtId="165" fontId="3" fillId="0" borderId="13" xfId="0" applyNumberFormat="1" applyFont="1" applyFill="1" applyBorder="1" applyAlignment="1">
      <alignment horizontal="center" vertical="center"/>
    </xf>
    <xf numFmtId="165" fontId="3" fillId="0" borderId="14" xfId="0" applyNumberFormat="1" applyFont="1" applyFill="1" applyBorder="1" applyAlignment="1">
      <alignment horizontal="center" vertical="center"/>
    </xf>
    <xf numFmtId="165" fontId="3" fillId="0" borderId="15" xfId="0" applyNumberFormat="1" applyFont="1" applyFill="1" applyBorder="1" applyAlignment="1">
      <alignment horizontal="center" vertical="center"/>
    </xf>
    <xf numFmtId="165" fontId="11" fillId="5" borderId="10" xfId="0" applyNumberFormat="1" applyFont="1" applyFill="1" applyBorder="1" applyAlignment="1">
      <alignment vertical="center"/>
    </xf>
    <xf numFmtId="165" fontId="10" fillId="5" borderId="2" xfId="0" applyNumberFormat="1" applyFont="1" applyFill="1" applyBorder="1" applyAlignment="1">
      <alignment vertical="center"/>
    </xf>
    <xf numFmtId="165" fontId="10" fillId="5" borderId="2" xfId="0" applyNumberFormat="1" applyFont="1" applyFill="1" applyBorder="1" applyAlignment="1">
      <alignment horizontal="center" vertical="center"/>
    </xf>
    <xf numFmtId="165" fontId="11" fillId="5" borderId="7" xfId="0" applyNumberFormat="1" applyFont="1" applyFill="1" applyBorder="1" applyAlignment="1">
      <alignment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165" fontId="1" fillId="7" borderId="1" xfId="0" applyNumberFormat="1" applyFont="1" applyFill="1" applyBorder="1" applyAlignment="1">
      <alignment vertical="center"/>
    </xf>
    <xf numFmtId="165" fontId="1" fillId="7" borderId="1" xfId="0" applyNumberFormat="1" applyFont="1" applyFill="1" applyBorder="1" applyAlignment="1">
      <alignment horizontal="center" vertical="center"/>
    </xf>
    <xf numFmtId="165" fontId="1" fillId="8" borderId="1" xfId="0" applyNumberFormat="1" applyFont="1" applyFill="1" applyBorder="1" applyAlignment="1">
      <alignment vertical="center"/>
    </xf>
    <xf numFmtId="165" fontId="3" fillId="8" borderId="1" xfId="0" applyNumberFormat="1" applyFont="1" applyFill="1" applyBorder="1" applyAlignment="1">
      <alignment horizontal="center" vertical="center"/>
    </xf>
    <xf numFmtId="165" fontId="3" fillId="8" borderId="1" xfId="0" applyNumberFormat="1" applyFont="1" applyFill="1" applyBorder="1" applyAlignment="1">
      <alignment vertical="center"/>
    </xf>
    <xf numFmtId="165" fontId="3" fillId="7" borderId="1" xfId="0" applyNumberFormat="1" applyFont="1" applyFill="1" applyBorder="1" applyAlignment="1">
      <alignment horizontal="center" vertical="center"/>
    </xf>
    <xf numFmtId="165" fontId="3" fillId="7" borderId="1" xfId="0" applyNumberFormat="1" applyFont="1" applyFill="1" applyBorder="1" applyAlignment="1">
      <alignment vertical="center"/>
    </xf>
    <xf numFmtId="9" fontId="1" fillId="8" borderId="1" xfId="1" applyFont="1" applyFill="1" applyBorder="1" applyAlignment="1">
      <alignment horizontal="center" vertical="center"/>
    </xf>
    <xf numFmtId="9" fontId="1" fillId="7" borderId="1" xfId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007F00"/>
      <color rgb="FF0000B3"/>
      <color rgb="FFFE6500"/>
      <color rgb="FFFC6C00"/>
      <color rgb="FFFF6600"/>
      <color rgb="FF757F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457200</xdr:colOff>
      <xdr:row>1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724400" y="85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fitToPage="1"/>
  </sheetPr>
  <dimension ref="A1:H444"/>
  <sheetViews>
    <sheetView showGridLines="0" tabSelected="1" view="pageBreakPreview" topLeftCell="A2" zoomScaleNormal="100" zoomScaleSheetLayoutView="100" workbookViewId="0">
      <selection activeCell="B9" sqref="B9"/>
    </sheetView>
  </sheetViews>
  <sheetFormatPr defaultColWidth="9.140625" defaultRowHeight="15" x14ac:dyDescent="0.25"/>
  <cols>
    <col min="1" max="1" width="7.7109375" style="1" customWidth="1"/>
    <col min="2" max="2" width="58.28515625" style="1" customWidth="1"/>
    <col min="3" max="3" width="11.7109375" style="7" customWidth="1"/>
    <col min="4" max="4" width="8.5703125" style="7" customWidth="1"/>
    <col min="5" max="6" width="15.28515625" style="1" customWidth="1"/>
    <col min="7" max="7" width="14.85546875" style="1" customWidth="1"/>
    <col min="8" max="8" width="18" style="1" bestFit="1" customWidth="1"/>
    <col min="9" max="16384" width="9.140625" style="1"/>
  </cols>
  <sheetData>
    <row r="1" spans="1:8" ht="15" hidden="1" customHeight="1" thickBot="1" x14ac:dyDescent="0.3">
      <c r="A1" s="3"/>
      <c r="B1" s="4"/>
      <c r="C1" s="4"/>
      <c r="D1" s="4"/>
      <c r="E1" s="4"/>
      <c r="F1" s="4"/>
      <c r="G1" s="4"/>
      <c r="H1" s="5"/>
    </row>
    <row r="2" spans="1:8" ht="18" customHeight="1" x14ac:dyDescent="0.25">
      <c r="A2" s="15"/>
      <c r="B2" s="36"/>
      <c r="C2" s="16"/>
      <c r="D2" s="80"/>
      <c r="E2" s="81" t="s">
        <v>44</v>
      </c>
      <c r="F2" s="81"/>
      <c r="G2" s="25"/>
      <c r="H2" s="17"/>
    </row>
    <row r="3" spans="1:8" ht="18" customHeight="1" x14ac:dyDescent="0.25">
      <c r="A3" s="40" t="s">
        <v>332</v>
      </c>
      <c r="B3" s="52"/>
      <c r="C3" s="20"/>
      <c r="D3" s="22"/>
      <c r="E3" s="26" t="s">
        <v>15</v>
      </c>
      <c r="F3" s="26"/>
      <c r="G3" s="27"/>
      <c r="H3" s="21"/>
    </row>
    <row r="4" spans="1:8" ht="18" customHeight="1" x14ac:dyDescent="0.25">
      <c r="A4" s="18"/>
      <c r="B4" s="19"/>
      <c r="C4" s="20"/>
      <c r="D4" s="22"/>
      <c r="E4" s="26" t="s">
        <v>41</v>
      </c>
      <c r="F4" s="26"/>
      <c r="G4" s="27"/>
      <c r="H4" s="21"/>
    </row>
    <row r="5" spans="1:8" ht="18" customHeight="1" x14ac:dyDescent="0.25">
      <c r="A5" s="37" t="s">
        <v>45</v>
      </c>
      <c r="B5" s="77" t="s">
        <v>54</v>
      </c>
      <c r="C5" s="20"/>
      <c r="D5" s="22"/>
      <c r="E5" s="26" t="s">
        <v>42</v>
      </c>
      <c r="F5" s="26"/>
      <c r="G5" s="27"/>
      <c r="H5" s="21"/>
    </row>
    <row r="6" spans="1:8" ht="18" customHeight="1" thickBot="1" x14ac:dyDescent="0.3">
      <c r="A6" s="38"/>
      <c r="B6" s="39"/>
      <c r="C6" s="23"/>
      <c r="D6" s="22"/>
      <c r="E6" s="26" t="s">
        <v>55</v>
      </c>
      <c r="F6" s="26"/>
      <c r="G6" s="41" t="s">
        <v>223</v>
      </c>
      <c r="H6" s="24"/>
    </row>
    <row r="7" spans="1:8" ht="29.25" customHeight="1" thickBot="1" x14ac:dyDescent="0.3">
      <c r="A7" s="73" t="s">
        <v>0</v>
      </c>
      <c r="B7" s="74" t="s">
        <v>1</v>
      </c>
      <c r="C7" s="74" t="s">
        <v>2</v>
      </c>
      <c r="D7" s="74" t="s">
        <v>3</v>
      </c>
      <c r="E7" s="75" t="s">
        <v>333</v>
      </c>
      <c r="F7" s="75" t="s">
        <v>334</v>
      </c>
      <c r="G7" s="75" t="s">
        <v>49</v>
      </c>
      <c r="H7" s="76" t="s">
        <v>56</v>
      </c>
    </row>
    <row r="8" spans="1:8" s="14" customFormat="1" ht="18" customHeight="1" x14ac:dyDescent="0.25">
      <c r="A8" s="83" t="s">
        <v>335</v>
      </c>
      <c r="B8" s="84"/>
      <c r="C8" s="84"/>
      <c r="D8" s="84"/>
      <c r="E8" s="84"/>
      <c r="F8" s="84"/>
      <c r="G8" s="84"/>
      <c r="H8" s="85"/>
    </row>
    <row r="9" spans="1:8" s="11" customFormat="1" ht="18" customHeight="1" x14ac:dyDescent="0.25">
      <c r="A9" s="10">
        <v>1</v>
      </c>
      <c r="B9" s="9" t="s">
        <v>4</v>
      </c>
      <c r="C9" s="10">
        <v>1</v>
      </c>
      <c r="D9" s="10" t="s">
        <v>13</v>
      </c>
      <c r="E9" s="8">
        <f t="shared" ref="E9:F9" si="0">IF(C9=0,"",0)</f>
        <v>0</v>
      </c>
      <c r="F9" s="8">
        <f t="shared" si="0"/>
        <v>0</v>
      </c>
      <c r="G9" s="8">
        <f>IF(E9="","",C9*(F9+E9))</f>
        <v>0</v>
      </c>
      <c r="H9" s="86"/>
    </row>
    <row r="10" spans="1:8" s="11" customFormat="1" ht="18" customHeight="1" x14ac:dyDescent="0.25">
      <c r="A10" s="42">
        <f>IF(C10=0,"",1+MAX(A$9:A9))</f>
        <v>2</v>
      </c>
      <c r="B10" s="9" t="s">
        <v>12</v>
      </c>
      <c r="C10" s="10">
        <v>1</v>
      </c>
      <c r="D10" s="10" t="s">
        <v>13</v>
      </c>
      <c r="E10" s="8">
        <f t="shared" ref="E10:E16" si="1">IF(C10=0,"",0)</f>
        <v>0</v>
      </c>
      <c r="F10" s="8">
        <f t="shared" ref="F10:F16" si="2">IF(D10=0,"",0)</f>
        <v>0</v>
      </c>
      <c r="G10" s="8">
        <f t="shared" ref="G10:G16" si="3">IF(E10="","",C10*(F10+E10))</f>
        <v>0</v>
      </c>
      <c r="H10" s="87"/>
    </row>
    <row r="11" spans="1:8" s="11" customFormat="1" ht="18" customHeight="1" x14ac:dyDescent="0.25">
      <c r="A11" s="42">
        <f>IF(C11=0,"",1+MAX(A$9:A10))</f>
        <v>3</v>
      </c>
      <c r="B11" s="9" t="s">
        <v>32</v>
      </c>
      <c r="C11" s="10">
        <v>1</v>
      </c>
      <c r="D11" s="10" t="s">
        <v>13</v>
      </c>
      <c r="E11" s="8">
        <f t="shared" si="1"/>
        <v>0</v>
      </c>
      <c r="F11" s="8">
        <f t="shared" si="2"/>
        <v>0</v>
      </c>
      <c r="G11" s="8">
        <f t="shared" si="3"/>
        <v>0</v>
      </c>
      <c r="H11" s="87"/>
    </row>
    <row r="12" spans="1:8" s="11" customFormat="1" ht="18" customHeight="1" x14ac:dyDescent="0.25">
      <c r="A12" s="42">
        <f>IF(C12=0,"",1+MAX(A$9:A11))</f>
        <v>4</v>
      </c>
      <c r="B12" s="9" t="s">
        <v>5</v>
      </c>
      <c r="C12" s="10">
        <v>1</v>
      </c>
      <c r="D12" s="10" t="s">
        <v>13</v>
      </c>
      <c r="E12" s="8">
        <f t="shared" si="1"/>
        <v>0</v>
      </c>
      <c r="F12" s="8">
        <f t="shared" si="2"/>
        <v>0</v>
      </c>
      <c r="G12" s="8">
        <f t="shared" si="3"/>
        <v>0</v>
      </c>
      <c r="H12" s="87"/>
    </row>
    <row r="13" spans="1:8" s="11" customFormat="1" ht="18" customHeight="1" x14ac:dyDescent="0.25">
      <c r="A13" s="42">
        <f>IF(C13=0,"",1+MAX(A$9:A12))</f>
        <v>5</v>
      </c>
      <c r="B13" s="9" t="s">
        <v>6</v>
      </c>
      <c r="C13" s="10">
        <v>1</v>
      </c>
      <c r="D13" s="10" t="s">
        <v>13</v>
      </c>
      <c r="E13" s="8">
        <f t="shared" si="1"/>
        <v>0</v>
      </c>
      <c r="F13" s="8">
        <f t="shared" si="2"/>
        <v>0</v>
      </c>
      <c r="G13" s="8">
        <f t="shared" si="3"/>
        <v>0</v>
      </c>
      <c r="H13" s="87"/>
    </row>
    <row r="14" spans="1:8" s="11" customFormat="1" ht="18" customHeight="1" x14ac:dyDescent="0.25">
      <c r="A14" s="42">
        <f>IF(C14=0,"",1+MAX(A$9:A13))</f>
        <v>6</v>
      </c>
      <c r="B14" s="9" t="s">
        <v>7</v>
      </c>
      <c r="C14" s="10">
        <v>1</v>
      </c>
      <c r="D14" s="10" t="s">
        <v>13</v>
      </c>
      <c r="E14" s="8">
        <f t="shared" si="1"/>
        <v>0</v>
      </c>
      <c r="F14" s="8">
        <f t="shared" si="2"/>
        <v>0</v>
      </c>
      <c r="G14" s="8">
        <f t="shared" si="3"/>
        <v>0</v>
      </c>
      <c r="H14" s="87"/>
    </row>
    <row r="15" spans="1:8" s="11" customFormat="1" ht="18" customHeight="1" x14ac:dyDescent="0.25">
      <c r="A15" s="42">
        <f>IF(C15=0,"",1+MAX(A$9:A14))</f>
        <v>7</v>
      </c>
      <c r="B15" s="9" t="s">
        <v>43</v>
      </c>
      <c r="C15" s="10">
        <v>1</v>
      </c>
      <c r="D15" s="10" t="s">
        <v>13</v>
      </c>
      <c r="E15" s="8">
        <f t="shared" si="1"/>
        <v>0</v>
      </c>
      <c r="F15" s="8">
        <f t="shared" si="2"/>
        <v>0</v>
      </c>
      <c r="G15" s="8">
        <f t="shared" si="3"/>
        <v>0</v>
      </c>
      <c r="H15" s="87"/>
    </row>
    <row r="16" spans="1:8" s="11" customFormat="1" ht="18" customHeight="1" x14ac:dyDescent="0.25">
      <c r="A16" s="42">
        <f>IF(C16=0,"",1+MAX(A$9:A15))</f>
        <v>8</v>
      </c>
      <c r="B16" s="58" t="s">
        <v>48</v>
      </c>
      <c r="C16" s="55">
        <v>7238.7</v>
      </c>
      <c r="D16" s="56" t="s">
        <v>51</v>
      </c>
      <c r="E16" s="8">
        <f t="shared" si="1"/>
        <v>0</v>
      </c>
      <c r="F16" s="8">
        <f t="shared" si="2"/>
        <v>0</v>
      </c>
      <c r="G16" s="8">
        <f t="shared" si="3"/>
        <v>0</v>
      </c>
      <c r="H16" s="88"/>
    </row>
    <row r="17" spans="1:8" s="11" customFormat="1" ht="18" customHeight="1" x14ac:dyDescent="0.25">
      <c r="A17" s="42" t="str">
        <f>IF(C17=0,"",1+MAX(A6:A16))</f>
        <v/>
      </c>
      <c r="B17" s="78" t="s">
        <v>16</v>
      </c>
      <c r="C17" s="6"/>
      <c r="D17" s="6"/>
      <c r="E17" s="2"/>
      <c r="F17" s="2"/>
      <c r="G17" s="8"/>
      <c r="H17" s="79">
        <f>(SUM(G9:G17))</f>
        <v>0</v>
      </c>
    </row>
    <row r="18" spans="1:8" s="11" customFormat="1" ht="18" customHeight="1" x14ac:dyDescent="0.25">
      <c r="A18" s="89"/>
      <c r="B18" s="89"/>
      <c r="C18" s="89"/>
      <c r="D18" s="89"/>
      <c r="E18" s="89"/>
      <c r="F18" s="89"/>
      <c r="G18" s="89"/>
      <c r="H18" s="89"/>
    </row>
    <row r="19" spans="1:8" s="12" customFormat="1" ht="18" customHeight="1" x14ac:dyDescent="0.25">
      <c r="A19" s="93" t="s">
        <v>27</v>
      </c>
      <c r="B19" s="94"/>
      <c r="C19" s="94"/>
      <c r="D19" s="94"/>
      <c r="E19" s="94"/>
      <c r="F19" s="94"/>
      <c r="G19" s="94"/>
      <c r="H19" s="95"/>
    </row>
    <row r="20" spans="1:8" s="11" customFormat="1" ht="18" customHeight="1" x14ac:dyDescent="0.25">
      <c r="A20" s="42" t="str">
        <f>IF(C20=0,"",1+MAX(A$9:A19))</f>
        <v/>
      </c>
      <c r="B20" s="46" t="s">
        <v>212</v>
      </c>
      <c r="C20" s="47"/>
      <c r="D20" s="47"/>
      <c r="E20" s="8" t="str">
        <f t="shared" ref="E20:E21" si="4">IF(C20=0,"",0)</f>
        <v/>
      </c>
      <c r="F20" s="8"/>
      <c r="G20" s="8" t="str">
        <f t="shared" ref="G20:G21" si="5">IF(E20="","",C20*(F20+E20))</f>
        <v/>
      </c>
      <c r="H20" s="86"/>
    </row>
    <row r="21" spans="1:8" s="11" customFormat="1" ht="18" customHeight="1" x14ac:dyDescent="0.25">
      <c r="A21" s="42">
        <f>IF(C21=0,"",1+MAX(A$9:A20))</f>
        <v>9</v>
      </c>
      <c r="B21" s="44" t="s">
        <v>52</v>
      </c>
      <c r="C21" s="48">
        <v>202.15</v>
      </c>
      <c r="D21" s="45" t="s">
        <v>50</v>
      </c>
      <c r="E21" s="8">
        <f t="shared" si="4"/>
        <v>0</v>
      </c>
      <c r="F21" s="8">
        <v>45</v>
      </c>
      <c r="G21" s="8">
        <f t="shared" si="5"/>
        <v>9096.75</v>
      </c>
      <c r="H21" s="88"/>
    </row>
    <row r="22" spans="1:8" s="11" customFormat="1" ht="18" customHeight="1" x14ac:dyDescent="0.25">
      <c r="A22" s="42" t="str">
        <f>IF(C22=0,"",1+MAX(A$8:A21))</f>
        <v/>
      </c>
      <c r="B22" s="78" t="s">
        <v>28</v>
      </c>
      <c r="C22" s="6"/>
      <c r="D22" s="6"/>
      <c r="E22" s="2" t="str">
        <f t="shared" ref="E22" si="6">IF(C22=0,"",0)</f>
        <v/>
      </c>
      <c r="F22" s="2"/>
      <c r="G22" s="8" t="str">
        <f t="shared" ref="G22" si="7">IF(E22="","",C22*E22)</f>
        <v/>
      </c>
      <c r="H22" s="79">
        <f>(SUM(G20:G22))</f>
        <v>9096.75</v>
      </c>
    </row>
    <row r="23" spans="1:8" s="11" customFormat="1" ht="18" customHeight="1" x14ac:dyDescent="0.25">
      <c r="A23" s="90"/>
      <c r="B23" s="91"/>
      <c r="C23" s="91"/>
      <c r="D23" s="91"/>
      <c r="E23" s="91"/>
      <c r="F23" s="91"/>
      <c r="G23" s="91"/>
      <c r="H23" s="92"/>
    </row>
    <row r="24" spans="1:8" s="12" customFormat="1" ht="18" customHeight="1" x14ac:dyDescent="0.25">
      <c r="A24" s="93" t="s">
        <v>33</v>
      </c>
      <c r="B24" s="94"/>
      <c r="C24" s="94"/>
      <c r="D24" s="94"/>
      <c r="E24" s="94"/>
      <c r="F24" s="94"/>
      <c r="G24" s="94"/>
      <c r="H24" s="95"/>
    </row>
    <row r="25" spans="1:8" s="11" customFormat="1" ht="15.75" x14ac:dyDescent="0.25">
      <c r="A25" s="42" t="str">
        <f>IF(C25=0,"",1+MAX(A$9:A24))</f>
        <v/>
      </c>
      <c r="B25" s="60" t="s">
        <v>53</v>
      </c>
      <c r="C25" s="13"/>
      <c r="D25" s="61"/>
      <c r="E25" s="8" t="str">
        <f t="shared" ref="E25:E36" si="8">IF(C25=0,"",0)</f>
        <v/>
      </c>
      <c r="F25" s="8" t="str">
        <f t="shared" ref="F25:F36" si="9">IF(D25=0,"",0)</f>
        <v/>
      </c>
      <c r="G25" s="8" t="str">
        <f t="shared" ref="G25:G46" si="10">IF(E25="","",C25*(F25+E25))</f>
        <v/>
      </c>
      <c r="H25" s="86"/>
    </row>
    <row r="26" spans="1:8" s="11" customFormat="1" ht="47.25" x14ac:dyDescent="0.25">
      <c r="A26" s="42">
        <f>IF(C26=0,"",1+MAX(A$9:A25))</f>
        <v>10</v>
      </c>
      <c r="B26" s="62" t="s">
        <v>124</v>
      </c>
      <c r="C26" s="63">
        <v>42.406711111111107</v>
      </c>
      <c r="D26" s="10" t="s">
        <v>50</v>
      </c>
      <c r="E26" s="8">
        <v>900</v>
      </c>
      <c r="F26" s="8">
        <v>120</v>
      </c>
      <c r="G26" s="8">
        <f t="shared" si="10"/>
        <v>43254.845333333331</v>
      </c>
      <c r="H26" s="87"/>
    </row>
    <row r="27" spans="1:8" s="11" customFormat="1" ht="47.25" x14ac:dyDescent="0.25">
      <c r="A27" s="42">
        <f>IF(C27=0,"",1+MAX(A$9:A26))</f>
        <v>11</v>
      </c>
      <c r="B27" s="62" t="s">
        <v>125</v>
      </c>
      <c r="C27" s="63">
        <v>6.2229629629629635</v>
      </c>
      <c r="D27" s="10" t="s">
        <v>50</v>
      </c>
      <c r="E27" s="8">
        <v>900</v>
      </c>
      <c r="F27" s="8">
        <v>120</v>
      </c>
      <c r="G27" s="8">
        <f t="shared" si="10"/>
        <v>6347.4222222222224</v>
      </c>
      <c r="H27" s="87"/>
    </row>
    <row r="28" spans="1:8" s="11" customFormat="1" ht="15.75" x14ac:dyDescent="0.25">
      <c r="A28" s="42">
        <f>IF(C28=0,"",1+MAX(A$9:A27))</f>
        <v>12</v>
      </c>
      <c r="B28" s="62" t="s">
        <v>126</v>
      </c>
      <c r="C28" s="43">
        <v>3554</v>
      </c>
      <c r="D28" s="10" t="s">
        <v>51</v>
      </c>
      <c r="E28" s="8">
        <v>5</v>
      </c>
      <c r="F28" s="8">
        <v>3</v>
      </c>
      <c r="G28" s="8">
        <f t="shared" si="10"/>
        <v>28432</v>
      </c>
      <c r="H28" s="87"/>
    </row>
    <row r="29" spans="1:8" s="11" customFormat="1" ht="15.75" x14ac:dyDescent="0.25">
      <c r="A29" s="42" t="str">
        <f>IF(C29=0,"",1+MAX(A$9:A28))</f>
        <v/>
      </c>
      <c r="B29" s="64" t="s">
        <v>127</v>
      </c>
      <c r="C29" s="61"/>
      <c r="D29" s="61"/>
      <c r="E29" s="8" t="str">
        <f t="shared" si="8"/>
        <v/>
      </c>
      <c r="F29" s="8" t="str">
        <f t="shared" si="9"/>
        <v/>
      </c>
      <c r="G29" s="8" t="str">
        <f t="shared" si="10"/>
        <v/>
      </c>
      <c r="H29" s="87"/>
    </row>
    <row r="30" spans="1:8" s="11" customFormat="1" ht="31.5" x14ac:dyDescent="0.25">
      <c r="A30" s="42">
        <f>IF(C30=0,"",1+MAX(A$9:A29))</f>
        <v>13</v>
      </c>
      <c r="B30" s="62" t="s">
        <v>128</v>
      </c>
      <c r="C30" s="63">
        <v>1.9455555555555557</v>
      </c>
      <c r="D30" s="10" t="s">
        <v>50</v>
      </c>
      <c r="E30" s="8">
        <v>900</v>
      </c>
      <c r="F30" s="8">
        <v>120</v>
      </c>
      <c r="G30" s="8">
        <f t="shared" si="10"/>
        <v>1984.4666666666669</v>
      </c>
      <c r="H30" s="87"/>
    </row>
    <row r="31" spans="1:8" s="11" customFormat="1" ht="31.5" x14ac:dyDescent="0.25">
      <c r="A31" s="42">
        <f>IF(C31=0,"",1+MAX(A$9:A30))</f>
        <v>14</v>
      </c>
      <c r="B31" s="62" t="s">
        <v>129</v>
      </c>
      <c r="C31" s="63">
        <v>6.0536000000000003</v>
      </c>
      <c r="D31" s="10" t="s">
        <v>50</v>
      </c>
      <c r="E31" s="8">
        <v>900</v>
      </c>
      <c r="F31" s="8">
        <v>120</v>
      </c>
      <c r="G31" s="8">
        <f t="shared" si="10"/>
        <v>6174.6720000000005</v>
      </c>
      <c r="H31" s="87"/>
    </row>
    <row r="32" spans="1:8" s="11" customFormat="1" ht="31.5" x14ac:dyDescent="0.25">
      <c r="A32" s="42">
        <f>IF(C32=0,"",1+MAX(A$9:A31))</f>
        <v>15</v>
      </c>
      <c r="B32" s="62" t="s">
        <v>130</v>
      </c>
      <c r="C32" s="10">
        <v>23.36</v>
      </c>
      <c r="D32" s="10" t="s">
        <v>50</v>
      </c>
      <c r="E32" s="8">
        <v>900</v>
      </c>
      <c r="F32" s="8">
        <v>120</v>
      </c>
      <c r="G32" s="8">
        <f t="shared" si="10"/>
        <v>23827.200000000001</v>
      </c>
      <c r="H32" s="87"/>
    </row>
    <row r="33" spans="1:8" s="11" customFormat="1" ht="15.75" x14ac:dyDescent="0.25">
      <c r="A33" s="42" t="str">
        <f>IF(C33=0,"",1+MAX(A$9:A32))</f>
        <v/>
      </c>
      <c r="B33" s="65" t="s">
        <v>131</v>
      </c>
      <c r="C33" s="13"/>
      <c r="D33" s="61"/>
      <c r="E33" s="8" t="str">
        <f t="shared" si="8"/>
        <v/>
      </c>
      <c r="F33" s="8" t="str">
        <f t="shared" si="9"/>
        <v/>
      </c>
      <c r="G33" s="8" t="str">
        <f t="shared" si="10"/>
        <v/>
      </c>
      <c r="H33" s="87"/>
    </row>
    <row r="34" spans="1:8" s="11" customFormat="1" ht="31.5" x14ac:dyDescent="0.25">
      <c r="A34" s="42">
        <f>IF(C34=0,"",1+MAX(A$9:A33))</f>
        <v>16</v>
      </c>
      <c r="B34" s="62" t="s">
        <v>213</v>
      </c>
      <c r="C34" s="63">
        <v>3.9351851851851851</v>
      </c>
      <c r="D34" s="10" t="s">
        <v>50</v>
      </c>
      <c r="E34" s="8">
        <v>900</v>
      </c>
      <c r="F34" s="8">
        <v>120</v>
      </c>
      <c r="G34" s="8">
        <f t="shared" si="10"/>
        <v>4013.8888888888887</v>
      </c>
      <c r="H34" s="87"/>
    </row>
    <row r="35" spans="1:8" s="11" customFormat="1" ht="31.5" x14ac:dyDescent="0.25">
      <c r="A35" s="42">
        <f>IF(C35=0,"",1+MAX(A$9:A34))</f>
        <v>17</v>
      </c>
      <c r="B35" s="62" t="s">
        <v>132</v>
      </c>
      <c r="C35" s="10">
        <v>1</v>
      </c>
      <c r="D35" s="10" t="s">
        <v>50</v>
      </c>
      <c r="E35" s="8">
        <v>900</v>
      </c>
      <c r="F35" s="8">
        <v>120</v>
      </c>
      <c r="G35" s="8">
        <f t="shared" si="10"/>
        <v>1020</v>
      </c>
      <c r="H35" s="87"/>
    </row>
    <row r="36" spans="1:8" s="11" customFormat="1" ht="15.75" x14ac:dyDescent="0.25">
      <c r="A36" s="42" t="str">
        <f>IF(C36=0,"",1+MAX(A$9:A35))</f>
        <v/>
      </c>
      <c r="B36" s="65" t="s">
        <v>133</v>
      </c>
      <c r="C36" s="13"/>
      <c r="D36" s="61"/>
      <c r="E36" s="8" t="str">
        <f t="shared" si="8"/>
        <v/>
      </c>
      <c r="F36" s="8" t="str">
        <f t="shared" si="9"/>
        <v/>
      </c>
      <c r="G36" s="8" t="str">
        <f t="shared" si="10"/>
        <v/>
      </c>
      <c r="H36" s="87"/>
    </row>
    <row r="37" spans="1:8" s="11" customFormat="1" ht="63" x14ac:dyDescent="0.25">
      <c r="A37" s="42">
        <f>IF(C37=0,"",1+MAX(A$9:A36))</f>
        <v>18</v>
      </c>
      <c r="B37" s="62" t="s">
        <v>214</v>
      </c>
      <c r="C37" s="63">
        <v>55.220032777777774</v>
      </c>
      <c r="D37" s="10" t="s">
        <v>50</v>
      </c>
      <c r="E37" s="8">
        <v>900</v>
      </c>
      <c r="F37" s="8">
        <v>120</v>
      </c>
      <c r="G37" s="8">
        <f t="shared" si="10"/>
        <v>56324.433433333332</v>
      </c>
      <c r="H37" s="87"/>
    </row>
    <row r="38" spans="1:8" s="11" customFormat="1" ht="63" x14ac:dyDescent="0.25">
      <c r="A38" s="42">
        <f>IF(C38=0,"",1+MAX(A$9:A37))</f>
        <v>19</v>
      </c>
      <c r="B38" s="62" t="s">
        <v>215</v>
      </c>
      <c r="C38" s="63">
        <v>5.8842194444444438</v>
      </c>
      <c r="D38" s="10" t="s">
        <v>50</v>
      </c>
      <c r="E38" s="8">
        <v>900</v>
      </c>
      <c r="F38" s="8">
        <v>120</v>
      </c>
      <c r="G38" s="8">
        <f t="shared" si="10"/>
        <v>6001.9038333333328</v>
      </c>
      <c r="H38" s="87"/>
    </row>
    <row r="39" spans="1:8" s="11" customFormat="1" ht="63" x14ac:dyDescent="0.25">
      <c r="A39" s="42">
        <f>IF(C39=0,"",1+MAX(A$9:A38))</f>
        <v>20</v>
      </c>
      <c r="B39" s="62" t="s">
        <v>216</v>
      </c>
      <c r="C39" s="63">
        <v>6.6556699999999989</v>
      </c>
      <c r="D39" s="10" t="s">
        <v>50</v>
      </c>
      <c r="E39" s="8">
        <v>900</v>
      </c>
      <c r="F39" s="8">
        <v>120</v>
      </c>
      <c r="G39" s="8">
        <f t="shared" si="10"/>
        <v>6788.7833999999984</v>
      </c>
      <c r="H39" s="87"/>
    </row>
    <row r="40" spans="1:8" s="11" customFormat="1" ht="63" x14ac:dyDescent="0.25">
      <c r="A40" s="42">
        <f>IF(C40=0,"",1+MAX(A$9:A39))</f>
        <v>21</v>
      </c>
      <c r="B40" s="62" t="s">
        <v>217</v>
      </c>
      <c r="C40" s="63">
        <v>25.17958462962963</v>
      </c>
      <c r="D40" s="10" t="s">
        <v>50</v>
      </c>
      <c r="E40" s="8">
        <v>900</v>
      </c>
      <c r="F40" s="8">
        <v>120</v>
      </c>
      <c r="G40" s="8">
        <f t="shared" si="10"/>
        <v>25683.176322222222</v>
      </c>
      <c r="H40" s="87"/>
    </row>
    <row r="41" spans="1:8" s="11" customFormat="1" ht="63" x14ac:dyDescent="0.25">
      <c r="A41" s="42">
        <f>IF(C41=0,"",1+MAX(A$9:A40))</f>
        <v>22</v>
      </c>
      <c r="B41" s="62" t="s">
        <v>218</v>
      </c>
      <c r="C41" s="63">
        <v>4.7466345370370373</v>
      </c>
      <c r="D41" s="10" t="s">
        <v>50</v>
      </c>
      <c r="E41" s="8">
        <v>900</v>
      </c>
      <c r="F41" s="8">
        <v>120</v>
      </c>
      <c r="G41" s="8">
        <f t="shared" si="10"/>
        <v>4841.5672277777785</v>
      </c>
      <c r="H41" s="87"/>
    </row>
    <row r="42" spans="1:8" s="11" customFormat="1" ht="63" x14ac:dyDescent="0.25">
      <c r="A42" s="42">
        <f>IF(C42=0,"",1+MAX(A$9:A41))</f>
        <v>23</v>
      </c>
      <c r="B42" s="62" t="s">
        <v>219</v>
      </c>
      <c r="C42" s="63">
        <v>6.3792374074074072</v>
      </c>
      <c r="D42" s="10" t="s">
        <v>50</v>
      </c>
      <c r="E42" s="8">
        <v>900</v>
      </c>
      <c r="F42" s="8">
        <v>120</v>
      </c>
      <c r="G42" s="8">
        <f t="shared" si="10"/>
        <v>6506.8221555555556</v>
      </c>
      <c r="H42" s="87"/>
    </row>
    <row r="43" spans="1:8" s="11" customFormat="1" ht="63" x14ac:dyDescent="0.25">
      <c r="A43" s="42">
        <f>IF(C43=0,"",1+MAX(A$9:A42))</f>
        <v>24</v>
      </c>
      <c r="B43" s="62" t="s">
        <v>220</v>
      </c>
      <c r="C43" s="63">
        <v>6.6570583333333326</v>
      </c>
      <c r="D43" s="10" t="s">
        <v>50</v>
      </c>
      <c r="E43" s="8">
        <v>900</v>
      </c>
      <c r="F43" s="8">
        <v>120</v>
      </c>
      <c r="G43" s="8">
        <f t="shared" si="10"/>
        <v>6790.1994999999997</v>
      </c>
      <c r="H43" s="87"/>
    </row>
    <row r="44" spans="1:8" s="11" customFormat="1" ht="63" x14ac:dyDescent="0.25">
      <c r="A44" s="42">
        <f>IF(C44=0,"",1+MAX(A$9:A43))</f>
        <v>25</v>
      </c>
      <c r="B44" s="62" t="s">
        <v>221</v>
      </c>
      <c r="C44" s="63">
        <v>1.526009722222222</v>
      </c>
      <c r="D44" s="10" t="s">
        <v>50</v>
      </c>
      <c r="E44" s="8">
        <v>900</v>
      </c>
      <c r="F44" s="8">
        <v>120</v>
      </c>
      <c r="G44" s="8">
        <f t="shared" si="10"/>
        <v>1556.5299166666664</v>
      </c>
      <c r="H44" s="87"/>
    </row>
    <row r="45" spans="1:8" s="11" customFormat="1" ht="63" x14ac:dyDescent="0.25">
      <c r="A45" s="42">
        <f>IF(C45=0,"",1+MAX(A$9:A44))</f>
        <v>26</v>
      </c>
      <c r="B45" s="62" t="s">
        <v>222</v>
      </c>
      <c r="C45" s="63">
        <v>4.9725472222222216</v>
      </c>
      <c r="D45" s="10" t="s">
        <v>50</v>
      </c>
      <c r="E45" s="8">
        <v>900</v>
      </c>
      <c r="F45" s="8">
        <v>120</v>
      </c>
      <c r="G45" s="8">
        <f t="shared" si="10"/>
        <v>5071.9981666666663</v>
      </c>
      <c r="H45" s="88"/>
    </row>
    <row r="46" spans="1:8" s="11" customFormat="1" ht="18" customHeight="1" x14ac:dyDescent="0.25">
      <c r="A46" s="42"/>
      <c r="B46" s="78" t="s">
        <v>34</v>
      </c>
      <c r="C46" s="6"/>
      <c r="D46" s="6"/>
      <c r="E46" s="2" t="str">
        <f t="shared" ref="E46" si="11">IF(C46=0,"",0)</f>
        <v/>
      </c>
      <c r="F46" s="2"/>
      <c r="G46" s="8" t="str">
        <f t="shared" si="10"/>
        <v/>
      </c>
      <c r="H46" s="79">
        <f>(SUM(G46:G46))</f>
        <v>0</v>
      </c>
    </row>
    <row r="47" spans="1:8" s="11" customFormat="1" ht="18" customHeight="1" x14ac:dyDescent="0.25">
      <c r="A47" s="90"/>
      <c r="B47" s="91"/>
      <c r="C47" s="91"/>
      <c r="D47" s="91"/>
      <c r="E47" s="91"/>
      <c r="F47" s="91"/>
      <c r="G47" s="91"/>
      <c r="H47" s="92"/>
    </row>
    <row r="48" spans="1:8" s="12" customFormat="1" ht="18" customHeight="1" x14ac:dyDescent="0.25">
      <c r="A48" s="93" t="s">
        <v>35</v>
      </c>
      <c r="B48" s="94"/>
      <c r="C48" s="94"/>
      <c r="D48" s="94"/>
      <c r="E48" s="94"/>
      <c r="F48" s="94"/>
      <c r="G48" s="94"/>
      <c r="H48" s="95"/>
    </row>
    <row r="49" spans="1:8" s="11" customFormat="1" ht="18" customHeight="1" x14ac:dyDescent="0.25">
      <c r="A49" s="42" t="str">
        <f>IF(C49=0,"",1+MAX(A$9:A48))</f>
        <v/>
      </c>
      <c r="B49" s="50" t="s">
        <v>138</v>
      </c>
      <c r="C49" s="45"/>
      <c r="D49" s="45"/>
      <c r="E49" s="8" t="str">
        <f t="shared" ref="E49:E58" si="12">IF(C49=0,"",0)</f>
        <v/>
      </c>
      <c r="F49" s="8" t="str">
        <f t="shared" ref="F49:F58" si="13">IF(D49=0,"",0)</f>
        <v/>
      </c>
      <c r="G49" s="8" t="str">
        <f t="shared" ref="G49:G62" si="14">IF(E49="","",C49*(F49+E49))</f>
        <v/>
      </c>
      <c r="H49" s="86"/>
    </row>
    <row r="50" spans="1:8" s="11" customFormat="1" ht="18" customHeight="1" x14ac:dyDescent="0.25">
      <c r="A50" s="42" t="str">
        <f>IF(C50=0,"",1+MAX(A$9:A49))</f>
        <v/>
      </c>
      <c r="B50" s="65" t="s">
        <v>134</v>
      </c>
      <c r="C50" s="13"/>
      <c r="D50" s="61"/>
      <c r="E50" s="8" t="str">
        <f t="shared" si="12"/>
        <v/>
      </c>
      <c r="F50" s="8" t="str">
        <f t="shared" si="13"/>
        <v/>
      </c>
      <c r="G50" s="8" t="str">
        <f t="shared" si="14"/>
        <v/>
      </c>
      <c r="H50" s="87"/>
    </row>
    <row r="51" spans="1:8" s="11" customFormat="1" ht="18" customHeight="1" x14ac:dyDescent="0.25">
      <c r="A51" s="42">
        <f>IF(C51=0,"",1+MAX(A$9:A50))</f>
        <v>27</v>
      </c>
      <c r="B51" s="66" t="s">
        <v>135</v>
      </c>
      <c r="C51" s="43">
        <v>1507.9350000000002</v>
      </c>
      <c r="D51" s="10" t="s">
        <v>136</v>
      </c>
      <c r="E51" s="8">
        <v>5</v>
      </c>
      <c r="F51" s="8">
        <v>3</v>
      </c>
      <c r="G51" s="8">
        <f t="shared" si="14"/>
        <v>12063.480000000001</v>
      </c>
      <c r="H51" s="87"/>
    </row>
    <row r="52" spans="1:8" s="11" customFormat="1" ht="18" customHeight="1" x14ac:dyDescent="0.25">
      <c r="A52" s="42">
        <f>IF(C52=0,"",1+MAX(A$9:A51))</f>
        <v>28</v>
      </c>
      <c r="B52" s="66" t="s">
        <v>137</v>
      </c>
      <c r="C52" s="10">
        <v>10</v>
      </c>
      <c r="D52" s="10" t="s">
        <v>94</v>
      </c>
      <c r="E52" s="8">
        <v>20</v>
      </c>
      <c r="F52" s="8">
        <v>8</v>
      </c>
      <c r="G52" s="8">
        <f t="shared" si="14"/>
        <v>280</v>
      </c>
      <c r="H52" s="87"/>
    </row>
    <row r="53" spans="1:8" s="11" customFormat="1" ht="18" customHeight="1" x14ac:dyDescent="0.25">
      <c r="A53" s="42" t="str">
        <f>IF(C53=0,"",1+MAX(A$9:A52))</f>
        <v/>
      </c>
      <c r="B53" s="65" t="s">
        <v>139</v>
      </c>
      <c r="C53" s="43"/>
      <c r="D53" s="61"/>
      <c r="E53" s="8" t="str">
        <f t="shared" si="12"/>
        <v/>
      </c>
      <c r="F53" s="8" t="str">
        <f t="shared" si="13"/>
        <v/>
      </c>
      <c r="G53" s="8" t="str">
        <f t="shared" si="14"/>
        <v/>
      </c>
      <c r="H53" s="87"/>
    </row>
    <row r="54" spans="1:8" s="11" customFormat="1" ht="18" customHeight="1" x14ac:dyDescent="0.25">
      <c r="A54" s="42">
        <f>IF(C54=0,"",1+MAX(A$9:A53))</f>
        <v>29</v>
      </c>
      <c r="B54" s="66" t="s">
        <v>140</v>
      </c>
      <c r="C54" s="43">
        <v>288.39999999999998</v>
      </c>
      <c r="D54" s="10" t="s">
        <v>136</v>
      </c>
      <c r="E54" s="8">
        <v>5</v>
      </c>
      <c r="F54" s="8">
        <v>3</v>
      </c>
      <c r="G54" s="8">
        <f t="shared" si="14"/>
        <v>2307.1999999999998</v>
      </c>
      <c r="H54" s="87"/>
    </row>
    <row r="55" spans="1:8" s="11" customFormat="1" ht="18" customHeight="1" x14ac:dyDescent="0.25">
      <c r="A55" s="42">
        <f>IF(C55=0,"",1+MAX(A$9:A54))</f>
        <v>30</v>
      </c>
      <c r="B55" s="66" t="s">
        <v>141</v>
      </c>
      <c r="C55" s="43">
        <v>188.58</v>
      </c>
      <c r="D55" s="10" t="s">
        <v>136</v>
      </c>
      <c r="E55" s="8">
        <v>5</v>
      </c>
      <c r="F55" s="8">
        <v>3</v>
      </c>
      <c r="G55" s="8">
        <f t="shared" si="14"/>
        <v>1508.64</v>
      </c>
      <c r="H55" s="87"/>
    </row>
    <row r="56" spans="1:8" s="11" customFormat="1" ht="18" customHeight="1" x14ac:dyDescent="0.25">
      <c r="A56" s="42">
        <f>IF(C56=0,"",1+MAX(A$9:A55))</f>
        <v>31</v>
      </c>
      <c r="B56" s="66" t="s">
        <v>142</v>
      </c>
      <c r="C56" s="43">
        <v>698.4</v>
      </c>
      <c r="D56" s="10" t="s">
        <v>136</v>
      </c>
      <c r="E56" s="8">
        <v>5</v>
      </c>
      <c r="F56" s="8">
        <v>3</v>
      </c>
      <c r="G56" s="8">
        <f t="shared" si="14"/>
        <v>5587.2</v>
      </c>
      <c r="H56" s="87"/>
    </row>
    <row r="57" spans="1:8" s="11" customFormat="1" ht="18" customHeight="1" x14ac:dyDescent="0.25">
      <c r="A57" s="42">
        <f>IF(C57=0,"",1+MAX(A$9:A56))</f>
        <v>32</v>
      </c>
      <c r="B57" s="66" t="s">
        <v>143</v>
      </c>
      <c r="C57" s="43">
        <v>1134</v>
      </c>
      <c r="D57" s="10" t="s">
        <v>136</v>
      </c>
      <c r="E57" s="8">
        <v>5</v>
      </c>
      <c r="F57" s="8">
        <v>3</v>
      </c>
      <c r="G57" s="8">
        <f t="shared" si="14"/>
        <v>9072</v>
      </c>
      <c r="H57" s="87"/>
    </row>
    <row r="58" spans="1:8" s="11" customFormat="1" ht="18" customHeight="1" x14ac:dyDescent="0.25">
      <c r="A58" s="42" t="str">
        <f>IF(C58=0,"",1+MAX(A$9:A57))</f>
        <v/>
      </c>
      <c r="B58" s="65" t="s">
        <v>148</v>
      </c>
      <c r="C58" s="48"/>
      <c r="D58" s="45"/>
      <c r="E58" s="8" t="str">
        <f t="shared" si="12"/>
        <v/>
      </c>
      <c r="F58" s="8" t="str">
        <f t="shared" si="13"/>
        <v/>
      </c>
      <c r="G58" s="8" t="str">
        <f t="shared" si="14"/>
        <v/>
      </c>
      <c r="H58" s="87"/>
    </row>
    <row r="59" spans="1:8" s="11" customFormat="1" ht="18" customHeight="1" x14ac:dyDescent="0.25">
      <c r="A59" s="42">
        <f>IF(C59=0,"",1+MAX(A$9:A58))</f>
        <v>33</v>
      </c>
      <c r="B59" s="66" t="s">
        <v>144</v>
      </c>
      <c r="C59" s="43">
        <v>480.48</v>
      </c>
      <c r="D59" s="10" t="s">
        <v>136</v>
      </c>
      <c r="E59" s="8">
        <v>5</v>
      </c>
      <c r="F59" s="8">
        <v>3</v>
      </c>
      <c r="G59" s="8">
        <f t="shared" si="14"/>
        <v>3843.84</v>
      </c>
      <c r="H59" s="87"/>
    </row>
    <row r="60" spans="1:8" s="11" customFormat="1" ht="18" customHeight="1" x14ac:dyDescent="0.25">
      <c r="A60" s="42">
        <f>IF(C60=0,"",1+MAX(A$9:A59))</f>
        <v>34</v>
      </c>
      <c r="B60" s="66" t="s">
        <v>145</v>
      </c>
      <c r="C60" s="43">
        <v>1830.6100000000001</v>
      </c>
      <c r="D60" s="10" t="s">
        <v>136</v>
      </c>
      <c r="E60" s="8">
        <v>5</v>
      </c>
      <c r="F60" s="8">
        <v>3</v>
      </c>
      <c r="G60" s="8">
        <f t="shared" si="14"/>
        <v>14644.880000000001</v>
      </c>
      <c r="H60" s="87"/>
    </row>
    <row r="61" spans="1:8" s="11" customFormat="1" ht="18" customHeight="1" x14ac:dyDescent="0.25">
      <c r="A61" s="42">
        <f>IF(C61=0,"",1+MAX(A$9:A60))</f>
        <v>35</v>
      </c>
      <c r="B61" s="66" t="s">
        <v>146</v>
      </c>
      <c r="C61" s="43">
        <v>1626.75</v>
      </c>
      <c r="D61" s="10" t="s">
        <v>136</v>
      </c>
      <c r="E61" s="8">
        <v>5</v>
      </c>
      <c r="F61" s="8">
        <v>3</v>
      </c>
      <c r="G61" s="8">
        <f t="shared" si="14"/>
        <v>13014</v>
      </c>
      <c r="H61" s="87"/>
    </row>
    <row r="62" spans="1:8" s="11" customFormat="1" ht="18" customHeight="1" x14ac:dyDescent="0.25">
      <c r="A62" s="42">
        <f>IF(C62=0,"",1+MAX(A$9:A61))</f>
        <v>36</v>
      </c>
      <c r="B62" s="66" t="s">
        <v>147</v>
      </c>
      <c r="C62" s="43">
        <v>226.07</v>
      </c>
      <c r="D62" s="10" t="s">
        <v>136</v>
      </c>
      <c r="E62" s="8">
        <v>5</v>
      </c>
      <c r="F62" s="8">
        <v>3</v>
      </c>
      <c r="G62" s="8">
        <f t="shared" si="14"/>
        <v>1808.56</v>
      </c>
      <c r="H62" s="88"/>
    </row>
    <row r="63" spans="1:8" s="11" customFormat="1" ht="18" customHeight="1" x14ac:dyDescent="0.25">
      <c r="A63" s="42"/>
      <c r="B63" s="78" t="s">
        <v>36</v>
      </c>
      <c r="C63" s="6"/>
      <c r="D63" s="6"/>
      <c r="E63" s="2" t="str">
        <f t="shared" ref="E63" si="15">IF(C63=0,"",0)</f>
        <v/>
      </c>
      <c r="F63" s="2"/>
      <c r="G63" s="8" t="str">
        <f t="shared" ref="G63" si="16">IF(E63="","",C63*E63)</f>
        <v/>
      </c>
      <c r="H63" s="79">
        <f>(SUM(G49:G63))</f>
        <v>64129.8</v>
      </c>
    </row>
    <row r="64" spans="1:8" s="11" customFormat="1" ht="18" customHeight="1" x14ac:dyDescent="0.25">
      <c r="A64" s="90"/>
      <c r="B64" s="91"/>
      <c r="C64" s="91"/>
      <c r="D64" s="91"/>
      <c r="E64" s="91"/>
      <c r="F64" s="91"/>
      <c r="G64" s="91"/>
      <c r="H64" s="92"/>
    </row>
    <row r="65" spans="1:8" s="12" customFormat="1" ht="18" customHeight="1" x14ac:dyDescent="0.25">
      <c r="A65" s="93" t="s">
        <v>24</v>
      </c>
      <c r="B65" s="94"/>
      <c r="C65" s="94"/>
      <c r="D65" s="94"/>
      <c r="E65" s="94"/>
      <c r="F65" s="94"/>
      <c r="G65" s="94"/>
      <c r="H65" s="95"/>
    </row>
    <row r="66" spans="1:8" s="11" customFormat="1" ht="18" customHeight="1" x14ac:dyDescent="0.25">
      <c r="A66" s="42" t="str">
        <f>IF(C66=0,"",1+MAX(A$9:A65))</f>
        <v/>
      </c>
      <c r="B66" s="51" t="s">
        <v>159</v>
      </c>
      <c r="C66" s="47"/>
      <c r="D66" s="47"/>
      <c r="E66" s="8" t="str">
        <f t="shared" ref="E66:E129" si="17">IF(C66=0,"",0)</f>
        <v/>
      </c>
      <c r="F66" s="8" t="str">
        <f t="shared" ref="F66:F129" si="18">IF(D66=0,"",0)</f>
        <v/>
      </c>
      <c r="G66" s="8" t="str">
        <f t="shared" ref="G66:G129" si="19">IF(E66="","",C66*(F66+E66))</f>
        <v/>
      </c>
      <c r="H66" s="86"/>
    </row>
    <row r="67" spans="1:8" s="11" customFormat="1" ht="18" customHeight="1" x14ac:dyDescent="0.25">
      <c r="A67" s="42" t="str">
        <f>IF(C67=0,"",1+MAX(A$9:A66))</f>
        <v/>
      </c>
      <c r="B67" s="60" t="s">
        <v>149</v>
      </c>
      <c r="C67" s="13"/>
      <c r="D67" s="61"/>
      <c r="E67" s="8" t="str">
        <f t="shared" si="17"/>
        <v/>
      </c>
      <c r="F67" s="8" t="str">
        <f t="shared" si="18"/>
        <v/>
      </c>
      <c r="G67" s="8" t="str">
        <f t="shared" si="19"/>
        <v/>
      </c>
      <c r="H67" s="87"/>
    </row>
    <row r="68" spans="1:8" s="11" customFormat="1" ht="18" customHeight="1" x14ac:dyDescent="0.25">
      <c r="A68" s="42" t="str">
        <f>IF(C68=0,"",1+MAX(A$9:A67))</f>
        <v/>
      </c>
      <c r="B68" s="65" t="s">
        <v>148</v>
      </c>
      <c r="C68" s="13"/>
      <c r="D68" s="61"/>
      <c r="E68" s="8" t="str">
        <f t="shared" si="17"/>
        <v/>
      </c>
      <c r="F68" s="8" t="str">
        <f t="shared" si="18"/>
        <v/>
      </c>
      <c r="G68" s="8" t="str">
        <f t="shared" si="19"/>
        <v/>
      </c>
      <c r="H68" s="87"/>
    </row>
    <row r="69" spans="1:8" s="11" customFormat="1" ht="18" customHeight="1" x14ac:dyDescent="0.25">
      <c r="A69" s="42">
        <f>IF(C69=0,"",1+MAX(A$9:A68))</f>
        <v>37</v>
      </c>
      <c r="B69" s="66" t="s">
        <v>150</v>
      </c>
      <c r="C69" s="43">
        <v>274.26</v>
      </c>
      <c r="D69" s="10" t="s">
        <v>94</v>
      </c>
      <c r="E69" s="8">
        <v>12</v>
      </c>
      <c r="F69" s="8">
        <v>6</v>
      </c>
      <c r="G69" s="8">
        <f t="shared" si="19"/>
        <v>4936.68</v>
      </c>
      <c r="H69" s="87"/>
    </row>
    <row r="70" spans="1:8" s="11" customFormat="1" ht="18" customHeight="1" x14ac:dyDescent="0.25">
      <c r="A70" s="42">
        <f>IF(C70=0,"",1+MAX(A$9:A69))</f>
        <v>38</v>
      </c>
      <c r="B70" s="66" t="s">
        <v>151</v>
      </c>
      <c r="C70" s="43">
        <v>182.46</v>
      </c>
      <c r="D70" s="10" t="s">
        <v>94</v>
      </c>
      <c r="E70" s="8">
        <v>16</v>
      </c>
      <c r="F70" s="8">
        <v>6</v>
      </c>
      <c r="G70" s="8">
        <f t="shared" si="19"/>
        <v>4014.1200000000003</v>
      </c>
      <c r="H70" s="87"/>
    </row>
    <row r="71" spans="1:8" s="11" customFormat="1" ht="18" customHeight="1" x14ac:dyDescent="0.25">
      <c r="A71" s="42">
        <f>IF(C71=0,"",1+MAX(A$9:A70))</f>
        <v>39</v>
      </c>
      <c r="B71" s="66" t="s">
        <v>151</v>
      </c>
      <c r="C71" s="43">
        <v>161.26</v>
      </c>
      <c r="D71" s="10" t="s">
        <v>94</v>
      </c>
      <c r="E71" s="8">
        <v>12</v>
      </c>
      <c r="F71" s="8">
        <v>6</v>
      </c>
      <c r="G71" s="8">
        <f t="shared" si="19"/>
        <v>2902.68</v>
      </c>
      <c r="H71" s="87"/>
    </row>
    <row r="72" spans="1:8" s="11" customFormat="1" ht="18" customHeight="1" x14ac:dyDescent="0.25">
      <c r="A72" s="42" t="str">
        <f>IF(C72=0,"",1+MAX(A$9:A71))</f>
        <v/>
      </c>
      <c r="B72" s="65" t="s">
        <v>152</v>
      </c>
      <c r="C72" s="43"/>
      <c r="D72" s="61"/>
      <c r="E72" s="8" t="str">
        <f t="shared" si="17"/>
        <v/>
      </c>
      <c r="F72" s="8" t="str">
        <f t="shared" si="18"/>
        <v/>
      </c>
      <c r="G72" s="8" t="str">
        <f t="shared" si="19"/>
        <v/>
      </c>
      <c r="H72" s="87"/>
    </row>
    <row r="73" spans="1:8" s="11" customFormat="1" ht="18" customHeight="1" x14ac:dyDescent="0.25">
      <c r="A73" s="42">
        <f>IF(C73=0,"",1+MAX(A$9:A72))</f>
        <v>40</v>
      </c>
      <c r="B73" s="66" t="s">
        <v>153</v>
      </c>
      <c r="C73" s="43">
        <v>152.72180451127818</v>
      </c>
      <c r="D73" s="10" t="s">
        <v>94</v>
      </c>
      <c r="E73" s="8">
        <v>14</v>
      </c>
      <c r="F73" s="8">
        <v>6</v>
      </c>
      <c r="G73" s="8">
        <f t="shared" si="19"/>
        <v>3054.4360902255635</v>
      </c>
      <c r="H73" s="87"/>
    </row>
    <row r="74" spans="1:8" s="11" customFormat="1" ht="18" customHeight="1" x14ac:dyDescent="0.25">
      <c r="A74" s="42">
        <f>IF(C74=0,"",1+MAX(A$9:A73))</f>
        <v>41</v>
      </c>
      <c r="B74" s="66" t="s">
        <v>154</v>
      </c>
      <c r="C74" s="43">
        <v>1154.7894736842104</v>
      </c>
      <c r="D74" s="10" t="s">
        <v>94</v>
      </c>
      <c r="E74" s="8">
        <v>12</v>
      </c>
      <c r="F74" s="8">
        <v>6</v>
      </c>
      <c r="G74" s="8">
        <f t="shared" si="19"/>
        <v>20786.210526315786</v>
      </c>
      <c r="H74" s="87"/>
    </row>
    <row r="75" spans="1:8" s="11" customFormat="1" ht="18" customHeight="1" x14ac:dyDescent="0.25">
      <c r="A75" s="42">
        <f>IF(C75=0,"",1+MAX(A$9:A74))</f>
        <v>42</v>
      </c>
      <c r="B75" s="66" t="s">
        <v>155</v>
      </c>
      <c r="C75" s="43">
        <v>362</v>
      </c>
      <c r="D75" s="10" t="s">
        <v>94</v>
      </c>
      <c r="E75" s="8">
        <v>10</v>
      </c>
      <c r="F75" s="8">
        <v>6</v>
      </c>
      <c r="G75" s="8">
        <f t="shared" si="19"/>
        <v>5792</v>
      </c>
      <c r="H75" s="87"/>
    </row>
    <row r="76" spans="1:8" s="11" customFormat="1" ht="18" customHeight="1" x14ac:dyDescent="0.25">
      <c r="A76" s="42">
        <f>IF(C76=0,"",1+MAX(A$9:A75))</f>
        <v>43</v>
      </c>
      <c r="B76" s="66" t="s">
        <v>155</v>
      </c>
      <c r="C76" s="43">
        <v>357.48120300751879</v>
      </c>
      <c r="D76" s="10" t="s">
        <v>94</v>
      </c>
      <c r="E76" s="8">
        <v>10</v>
      </c>
      <c r="F76" s="8">
        <v>6</v>
      </c>
      <c r="G76" s="8">
        <f t="shared" si="19"/>
        <v>5719.6992481203006</v>
      </c>
      <c r="H76" s="87"/>
    </row>
    <row r="77" spans="1:8" s="11" customFormat="1" ht="18" customHeight="1" x14ac:dyDescent="0.25">
      <c r="A77" s="42">
        <f>IF(C77=0,"",1+MAX(A$9:A76))</f>
        <v>44</v>
      </c>
      <c r="B77" s="66" t="s">
        <v>156</v>
      </c>
      <c r="C77" s="43">
        <v>663.14285714285711</v>
      </c>
      <c r="D77" s="10" t="s">
        <v>94</v>
      </c>
      <c r="E77" s="8">
        <v>12</v>
      </c>
      <c r="F77" s="8">
        <v>6</v>
      </c>
      <c r="G77" s="8">
        <f t="shared" si="19"/>
        <v>11936.571428571428</v>
      </c>
      <c r="H77" s="87"/>
    </row>
    <row r="78" spans="1:8" s="11" customFormat="1" ht="18" customHeight="1" x14ac:dyDescent="0.25">
      <c r="A78" s="42" t="str">
        <f>IF(C78=0,"",1+MAX(A$9:A77))</f>
        <v/>
      </c>
      <c r="B78" s="65" t="s">
        <v>157</v>
      </c>
      <c r="C78" s="43"/>
      <c r="D78" s="61"/>
      <c r="E78" s="8" t="str">
        <f t="shared" si="17"/>
        <v/>
      </c>
      <c r="F78" s="8" t="str">
        <f t="shared" si="18"/>
        <v/>
      </c>
      <c r="G78" s="8" t="str">
        <f t="shared" si="19"/>
        <v/>
      </c>
      <c r="H78" s="87"/>
    </row>
    <row r="79" spans="1:8" s="11" customFormat="1" ht="18" customHeight="1" x14ac:dyDescent="0.25">
      <c r="A79" s="42">
        <f>IF(C79=0,"",1+MAX(A$9:A78))</f>
        <v>45</v>
      </c>
      <c r="B79" s="66" t="s">
        <v>158</v>
      </c>
      <c r="C79" s="43">
        <v>3576</v>
      </c>
      <c r="D79" s="10" t="s">
        <v>51</v>
      </c>
      <c r="E79" s="8">
        <v>3</v>
      </c>
      <c r="F79" s="8">
        <v>3</v>
      </c>
      <c r="G79" s="8">
        <f t="shared" si="19"/>
        <v>21456</v>
      </c>
      <c r="H79" s="87"/>
    </row>
    <row r="80" spans="1:8" s="11" customFormat="1" ht="18" customHeight="1" x14ac:dyDescent="0.25">
      <c r="A80" s="42" t="str">
        <f>IF(C80=0,"",1+MAX(A$9:A79))</f>
        <v/>
      </c>
      <c r="B80" s="60" t="s">
        <v>138</v>
      </c>
      <c r="C80" s="13"/>
      <c r="D80" s="61"/>
      <c r="E80" s="8" t="str">
        <f t="shared" si="17"/>
        <v/>
      </c>
      <c r="F80" s="8" t="str">
        <f t="shared" si="18"/>
        <v/>
      </c>
      <c r="G80" s="8" t="str">
        <f t="shared" si="19"/>
        <v/>
      </c>
      <c r="H80" s="87"/>
    </row>
    <row r="81" spans="1:8" s="11" customFormat="1" ht="18" customHeight="1" x14ac:dyDescent="0.25">
      <c r="A81" s="42" t="str">
        <f>IF(C81=0,"",1+MAX(A$9:A80))</f>
        <v/>
      </c>
      <c r="B81" s="65" t="s">
        <v>139</v>
      </c>
      <c r="C81" s="13"/>
      <c r="D81" s="61"/>
      <c r="E81" s="8" t="str">
        <f t="shared" si="17"/>
        <v/>
      </c>
      <c r="F81" s="8" t="str">
        <f t="shared" si="18"/>
        <v/>
      </c>
      <c r="G81" s="8" t="str">
        <f t="shared" si="19"/>
        <v/>
      </c>
      <c r="H81" s="87"/>
    </row>
    <row r="82" spans="1:8" s="11" customFormat="1" ht="18" customHeight="1" x14ac:dyDescent="0.25">
      <c r="A82" s="42">
        <f>IF(C82=0,"",1+MAX(A$9:A81))</f>
        <v>46</v>
      </c>
      <c r="B82" s="66" t="s">
        <v>160</v>
      </c>
      <c r="C82" s="43">
        <v>205</v>
      </c>
      <c r="D82" s="10" t="s">
        <v>94</v>
      </c>
      <c r="E82" s="8">
        <v>12</v>
      </c>
      <c r="F82" s="8">
        <v>6</v>
      </c>
      <c r="G82" s="8">
        <f t="shared" si="19"/>
        <v>3690</v>
      </c>
      <c r="H82" s="87"/>
    </row>
    <row r="83" spans="1:8" s="11" customFormat="1" ht="18" customHeight="1" x14ac:dyDescent="0.25">
      <c r="A83" s="42">
        <f>IF(C83=0,"",1+MAX(A$9:A82))</f>
        <v>47</v>
      </c>
      <c r="B83" s="66" t="s">
        <v>161</v>
      </c>
      <c r="C83" s="43">
        <v>77</v>
      </c>
      <c r="D83" s="10" t="s">
        <v>94</v>
      </c>
      <c r="E83" s="8">
        <v>16</v>
      </c>
      <c r="F83" s="8">
        <v>6</v>
      </c>
      <c r="G83" s="8">
        <f t="shared" si="19"/>
        <v>1694</v>
      </c>
      <c r="H83" s="87"/>
    </row>
    <row r="84" spans="1:8" s="11" customFormat="1" ht="18" customHeight="1" x14ac:dyDescent="0.25">
      <c r="A84" s="42">
        <f>IF(C84=0,"",1+MAX(A$9:A83))</f>
        <v>48</v>
      </c>
      <c r="B84" s="66" t="s">
        <v>162</v>
      </c>
      <c r="C84" s="43">
        <v>13.89</v>
      </c>
      <c r="D84" s="10" t="s">
        <v>94</v>
      </c>
      <c r="E84" s="8">
        <v>9</v>
      </c>
      <c r="F84" s="8">
        <v>6</v>
      </c>
      <c r="G84" s="8">
        <f t="shared" si="19"/>
        <v>208.35000000000002</v>
      </c>
      <c r="H84" s="87"/>
    </row>
    <row r="85" spans="1:8" s="11" customFormat="1" ht="18" customHeight="1" x14ac:dyDescent="0.25">
      <c r="A85" s="42">
        <f>IF(C85=0,"",1+MAX(A$9:A84))</f>
        <v>49</v>
      </c>
      <c r="B85" s="66" t="s">
        <v>163</v>
      </c>
      <c r="C85" s="43">
        <v>194.96999999999997</v>
      </c>
      <c r="D85" s="10" t="s">
        <v>94</v>
      </c>
      <c r="E85" s="8">
        <v>11</v>
      </c>
      <c r="F85" s="8">
        <v>6</v>
      </c>
      <c r="G85" s="8">
        <f t="shared" si="19"/>
        <v>3314.4899999999993</v>
      </c>
      <c r="H85" s="87"/>
    </row>
    <row r="86" spans="1:8" s="11" customFormat="1" ht="18" customHeight="1" x14ac:dyDescent="0.25">
      <c r="A86" s="42">
        <f>IF(C86=0,"",1+MAX(A$9:A85))</f>
        <v>50</v>
      </c>
      <c r="B86" s="66" t="s">
        <v>164</v>
      </c>
      <c r="C86" s="43">
        <v>158.67000000000002</v>
      </c>
      <c r="D86" s="10" t="s">
        <v>94</v>
      </c>
      <c r="E86" s="8">
        <v>12</v>
      </c>
      <c r="F86" s="8">
        <v>6</v>
      </c>
      <c r="G86" s="8">
        <f t="shared" si="19"/>
        <v>2856.0600000000004</v>
      </c>
      <c r="H86" s="87"/>
    </row>
    <row r="87" spans="1:8" s="11" customFormat="1" ht="18" customHeight="1" x14ac:dyDescent="0.25">
      <c r="A87" s="42">
        <f>IF(C87=0,"",1+MAX(A$9:A86))</f>
        <v>51</v>
      </c>
      <c r="B87" s="66" t="s">
        <v>165</v>
      </c>
      <c r="C87" s="43">
        <v>37.410000000000004</v>
      </c>
      <c r="D87" s="10" t="s">
        <v>94</v>
      </c>
      <c r="E87" s="8">
        <v>14</v>
      </c>
      <c r="F87" s="8">
        <v>6</v>
      </c>
      <c r="G87" s="8">
        <f t="shared" si="19"/>
        <v>748.2</v>
      </c>
      <c r="H87" s="87"/>
    </row>
    <row r="88" spans="1:8" s="12" customFormat="1" ht="18" customHeight="1" x14ac:dyDescent="0.25">
      <c r="A88" s="42">
        <f>IF(C88=0,"",1+MAX(A$9:A87))</f>
        <v>52</v>
      </c>
      <c r="B88" s="66" t="s">
        <v>166</v>
      </c>
      <c r="C88" s="43">
        <v>71.28</v>
      </c>
      <c r="D88" s="10" t="s">
        <v>94</v>
      </c>
      <c r="E88" s="8">
        <v>10</v>
      </c>
      <c r="F88" s="8">
        <v>6</v>
      </c>
      <c r="G88" s="8">
        <f t="shared" si="19"/>
        <v>1140.48</v>
      </c>
      <c r="H88" s="87"/>
    </row>
    <row r="89" spans="1:8" s="12" customFormat="1" ht="18" customHeight="1" x14ac:dyDescent="0.25">
      <c r="A89" s="42">
        <f>IF(C89=0,"",1+MAX(A$9:A88))</f>
        <v>53</v>
      </c>
      <c r="B89" s="66" t="s">
        <v>167</v>
      </c>
      <c r="C89" s="43">
        <v>274.40999999999997</v>
      </c>
      <c r="D89" s="10" t="s">
        <v>94</v>
      </c>
      <c r="E89" s="8">
        <v>10</v>
      </c>
      <c r="F89" s="8">
        <v>6</v>
      </c>
      <c r="G89" s="8">
        <f t="shared" si="19"/>
        <v>4390.5599999999995</v>
      </c>
      <c r="H89" s="87"/>
    </row>
    <row r="90" spans="1:8" s="12" customFormat="1" ht="18" customHeight="1" x14ac:dyDescent="0.25">
      <c r="A90" s="42" t="str">
        <f>IF(C90=0,"",1+MAX(A$9:A89))</f>
        <v/>
      </c>
      <c r="B90" s="65" t="s">
        <v>134</v>
      </c>
      <c r="C90" s="13"/>
      <c r="D90" s="61"/>
      <c r="E90" s="8" t="str">
        <f t="shared" si="17"/>
        <v/>
      </c>
      <c r="F90" s="8" t="str">
        <f t="shared" si="18"/>
        <v/>
      </c>
      <c r="G90" s="8" t="str">
        <f t="shared" si="19"/>
        <v/>
      </c>
      <c r="H90" s="87"/>
    </row>
    <row r="91" spans="1:8" s="11" customFormat="1" ht="18" customHeight="1" x14ac:dyDescent="0.25">
      <c r="A91" s="42">
        <f>IF(C91=0,"",1+MAX(A$9:A90))</f>
        <v>54</v>
      </c>
      <c r="B91" s="66" t="s">
        <v>168</v>
      </c>
      <c r="C91" s="10">
        <v>19</v>
      </c>
      <c r="D91" s="10" t="s">
        <v>94</v>
      </c>
      <c r="E91" s="8">
        <v>12</v>
      </c>
      <c r="F91" s="8">
        <v>6</v>
      </c>
      <c r="G91" s="8">
        <f t="shared" si="19"/>
        <v>342</v>
      </c>
      <c r="H91" s="87"/>
    </row>
    <row r="92" spans="1:8" s="11" customFormat="1" ht="18" customHeight="1" x14ac:dyDescent="0.25">
      <c r="A92" s="42" t="str">
        <f>IF(C92=0,"",1+MAX(A$9:A91))</f>
        <v/>
      </c>
      <c r="B92" s="65" t="s">
        <v>148</v>
      </c>
      <c r="C92" s="13"/>
      <c r="D92" s="61"/>
      <c r="E92" s="8" t="str">
        <f t="shared" si="17"/>
        <v/>
      </c>
      <c r="F92" s="8" t="str">
        <f t="shared" si="18"/>
        <v/>
      </c>
      <c r="G92" s="8" t="str">
        <f t="shared" si="19"/>
        <v/>
      </c>
      <c r="H92" s="87"/>
    </row>
    <row r="93" spans="1:8" s="11" customFormat="1" ht="18" customHeight="1" x14ac:dyDescent="0.25">
      <c r="A93" s="42">
        <f>IF(C93=0,"",1+MAX(A$9:A92))</f>
        <v>55</v>
      </c>
      <c r="B93" s="66" t="s">
        <v>169</v>
      </c>
      <c r="C93" s="43">
        <v>326.95999999999998</v>
      </c>
      <c r="D93" s="10" t="s">
        <v>94</v>
      </c>
      <c r="E93" s="8">
        <v>12</v>
      </c>
      <c r="F93" s="8">
        <v>6</v>
      </c>
      <c r="G93" s="8">
        <f t="shared" si="19"/>
        <v>5885.28</v>
      </c>
      <c r="H93" s="87"/>
    </row>
    <row r="94" spans="1:8" s="11" customFormat="1" ht="18" customHeight="1" x14ac:dyDescent="0.25">
      <c r="A94" s="42">
        <f>IF(C94=0,"",1+MAX(A$9:A93))</f>
        <v>56</v>
      </c>
      <c r="B94" s="66" t="s">
        <v>169</v>
      </c>
      <c r="C94" s="43">
        <v>276.78000000000003</v>
      </c>
      <c r="D94" s="10" t="s">
        <v>94</v>
      </c>
      <c r="E94" s="8">
        <v>12</v>
      </c>
      <c r="F94" s="8">
        <v>6</v>
      </c>
      <c r="G94" s="8">
        <f t="shared" si="19"/>
        <v>4982.0400000000009</v>
      </c>
      <c r="H94" s="87"/>
    </row>
    <row r="95" spans="1:8" s="11" customFormat="1" ht="18" customHeight="1" x14ac:dyDescent="0.25">
      <c r="A95" s="42" t="str">
        <f>IF(C95=0,"",1+MAX(A$9:A94))</f>
        <v/>
      </c>
      <c r="B95" s="65" t="s">
        <v>152</v>
      </c>
      <c r="C95" s="43"/>
      <c r="D95" s="61"/>
      <c r="E95" s="8" t="str">
        <f t="shared" si="17"/>
        <v/>
      </c>
      <c r="F95" s="8" t="str">
        <f t="shared" si="18"/>
        <v/>
      </c>
      <c r="G95" s="8" t="str">
        <f t="shared" si="19"/>
        <v/>
      </c>
      <c r="H95" s="87"/>
    </row>
    <row r="96" spans="1:8" s="11" customFormat="1" ht="18" customHeight="1" x14ac:dyDescent="0.25">
      <c r="A96" s="42">
        <f>IF(C96=0,"",1+MAX(A$9:A95))</f>
        <v>57</v>
      </c>
      <c r="B96" s="66" t="s">
        <v>170</v>
      </c>
      <c r="C96" s="43">
        <v>2913</v>
      </c>
      <c r="D96" s="10" t="s">
        <v>94</v>
      </c>
      <c r="E96" s="8">
        <v>12</v>
      </c>
      <c r="F96" s="8">
        <v>6</v>
      </c>
      <c r="G96" s="8">
        <f t="shared" si="19"/>
        <v>52434</v>
      </c>
      <c r="H96" s="87"/>
    </row>
    <row r="97" spans="1:8" s="11" customFormat="1" ht="18" customHeight="1" x14ac:dyDescent="0.25">
      <c r="A97" s="42">
        <f>IF(C97=0,"",1+MAX(A$9:A96))</f>
        <v>58</v>
      </c>
      <c r="B97" s="66" t="s">
        <v>171</v>
      </c>
      <c r="C97" s="43">
        <v>57.722000000000001</v>
      </c>
      <c r="D97" s="10" t="s">
        <v>94</v>
      </c>
      <c r="E97" s="8">
        <v>12</v>
      </c>
      <c r="F97" s="8">
        <v>6</v>
      </c>
      <c r="G97" s="8">
        <f t="shared" si="19"/>
        <v>1038.9960000000001</v>
      </c>
      <c r="H97" s="87"/>
    </row>
    <row r="98" spans="1:8" s="11" customFormat="1" ht="18" customHeight="1" x14ac:dyDescent="0.25">
      <c r="A98" s="42">
        <f>IF(C98=0,"",1+MAX(A$9:A97))</f>
        <v>59</v>
      </c>
      <c r="B98" s="66" t="s">
        <v>172</v>
      </c>
      <c r="C98" s="43">
        <v>152.35</v>
      </c>
      <c r="D98" s="10" t="s">
        <v>94</v>
      </c>
      <c r="E98" s="8">
        <v>10</v>
      </c>
      <c r="F98" s="8">
        <v>6</v>
      </c>
      <c r="G98" s="8">
        <f t="shared" si="19"/>
        <v>2437.6</v>
      </c>
      <c r="H98" s="87"/>
    </row>
    <row r="99" spans="1:8" s="11" customFormat="1" ht="18" customHeight="1" x14ac:dyDescent="0.25">
      <c r="A99" s="42">
        <f>IF(C99=0,"",1+MAX(A$9:A98))</f>
        <v>60</v>
      </c>
      <c r="B99" s="66" t="s">
        <v>173</v>
      </c>
      <c r="C99" s="43">
        <v>45.565800000000003</v>
      </c>
      <c r="D99" s="10" t="s">
        <v>94</v>
      </c>
      <c r="E99" s="8">
        <v>11</v>
      </c>
      <c r="F99" s="8">
        <v>6</v>
      </c>
      <c r="G99" s="8">
        <f t="shared" si="19"/>
        <v>774.61860000000001</v>
      </c>
      <c r="H99" s="87"/>
    </row>
    <row r="100" spans="1:8" s="11" customFormat="1" ht="18" customHeight="1" x14ac:dyDescent="0.25">
      <c r="A100" s="42">
        <f>IF(C100=0,"",1+MAX(A$9:A99))</f>
        <v>61</v>
      </c>
      <c r="B100" s="66" t="s">
        <v>174</v>
      </c>
      <c r="C100" s="43">
        <v>595</v>
      </c>
      <c r="D100" s="10" t="s">
        <v>94</v>
      </c>
      <c r="E100" s="8">
        <v>16</v>
      </c>
      <c r="F100" s="8">
        <v>6</v>
      </c>
      <c r="G100" s="8">
        <f t="shared" si="19"/>
        <v>13090</v>
      </c>
      <c r="H100" s="87"/>
    </row>
    <row r="101" spans="1:8" s="11" customFormat="1" ht="18" customHeight="1" x14ac:dyDescent="0.25">
      <c r="A101" s="42">
        <f>IF(C101=0,"",1+MAX(A$9:A100))</f>
        <v>62</v>
      </c>
      <c r="B101" s="66" t="s">
        <v>175</v>
      </c>
      <c r="C101" s="43">
        <v>49.71540000000001</v>
      </c>
      <c r="D101" s="10" t="s">
        <v>94</v>
      </c>
      <c r="E101" s="8">
        <v>16</v>
      </c>
      <c r="F101" s="8">
        <v>6</v>
      </c>
      <c r="G101" s="8">
        <f t="shared" si="19"/>
        <v>1093.7388000000003</v>
      </c>
      <c r="H101" s="87"/>
    </row>
    <row r="102" spans="1:8" s="11" customFormat="1" ht="18" customHeight="1" x14ac:dyDescent="0.25">
      <c r="A102" s="42">
        <f>IF(C102=0,"",1+MAX(A$9:A101))</f>
        <v>63</v>
      </c>
      <c r="B102" s="66" t="s">
        <v>176</v>
      </c>
      <c r="C102" s="43">
        <v>319.98470000000003</v>
      </c>
      <c r="D102" s="10" t="s">
        <v>94</v>
      </c>
      <c r="E102" s="8">
        <v>14</v>
      </c>
      <c r="F102" s="8">
        <v>6</v>
      </c>
      <c r="G102" s="8">
        <f t="shared" si="19"/>
        <v>6399.6940000000004</v>
      </c>
      <c r="H102" s="87"/>
    </row>
    <row r="103" spans="1:8" s="11" customFormat="1" ht="18" customHeight="1" x14ac:dyDescent="0.25">
      <c r="A103" s="42" t="str">
        <f>IF(C103=0,"",1+MAX(A$9:A102))</f>
        <v/>
      </c>
      <c r="B103" s="65" t="s">
        <v>177</v>
      </c>
      <c r="C103" s="43"/>
      <c r="D103" s="61"/>
      <c r="E103" s="8" t="str">
        <f t="shared" si="17"/>
        <v/>
      </c>
      <c r="F103" s="8" t="str">
        <f t="shared" si="18"/>
        <v/>
      </c>
      <c r="G103" s="8" t="str">
        <f t="shared" si="19"/>
        <v/>
      </c>
      <c r="H103" s="87"/>
    </row>
    <row r="104" spans="1:8" s="11" customFormat="1" ht="18" customHeight="1" x14ac:dyDescent="0.25">
      <c r="A104" s="42">
        <f>IF(C104=0,"",1+MAX(A$9:A103))</f>
        <v>64</v>
      </c>
      <c r="B104" s="66" t="s">
        <v>178</v>
      </c>
      <c r="C104" s="43">
        <v>195.95488721804512</v>
      </c>
      <c r="D104" s="10" t="s">
        <v>94</v>
      </c>
      <c r="E104" s="8">
        <v>10</v>
      </c>
      <c r="F104" s="8">
        <v>6</v>
      </c>
      <c r="G104" s="8">
        <f t="shared" si="19"/>
        <v>3135.2781954887218</v>
      </c>
      <c r="H104" s="87"/>
    </row>
    <row r="105" spans="1:8" s="11" customFormat="1" ht="18" customHeight="1" x14ac:dyDescent="0.25">
      <c r="A105" s="42">
        <f>IF(C105=0,"",1+MAX(A$9:A104))</f>
        <v>65</v>
      </c>
      <c r="B105" s="66" t="s">
        <v>179</v>
      </c>
      <c r="C105" s="43">
        <v>187.62406015037593</v>
      </c>
      <c r="D105" s="10" t="s">
        <v>94</v>
      </c>
      <c r="E105" s="8">
        <v>14</v>
      </c>
      <c r="F105" s="8">
        <v>6</v>
      </c>
      <c r="G105" s="8">
        <f t="shared" si="19"/>
        <v>3752.4812030075186</v>
      </c>
      <c r="H105" s="87"/>
    </row>
    <row r="106" spans="1:8" s="11" customFormat="1" ht="18" customHeight="1" x14ac:dyDescent="0.25">
      <c r="A106" s="42" t="str">
        <f>IF(C106=0,"",1+MAX(A$9:A105))</f>
        <v/>
      </c>
      <c r="B106" s="65" t="s">
        <v>157</v>
      </c>
      <c r="C106" s="43"/>
      <c r="D106" s="61"/>
      <c r="E106" s="8" t="str">
        <f t="shared" si="17"/>
        <v/>
      </c>
      <c r="F106" s="8" t="str">
        <f t="shared" si="18"/>
        <v/>
      </c>
      <c r="G106" s="8" t="str">
        <f t="shared" si="19"/>
        <v/>
      </c>
      <c r="H106" s="87"/>
    </row>
    <row r="107" spans="1:8" s="11" customFormat="1" ht="18" customHeight="1" x14ac:dyDescent="0.25">
      <c r="A107" s="42">
        <f>IF(C107=0,"",1+MAX(A$9:A106))</f>
        <v>66</v>
      </c>
      <c r="B107" s="66" t="s">
        <v>158</v>
      </c>
      <c r="C107" s="43">
        <v>3293</v>
      </c>
      <c r="D107" s="10" t="s">
        <v>51</v>
      </c>
      <c r="E107" s="8">
        <v>3</v>
      </c>
      <c r="F107" s="8">
        <v>3</v>
      </c>
      <c r="G107" s="8">
        <f t="shared" si="19"/>
        <v>19758</v>
      </c>
      <c r="H107" s="87"/>
    </row>
    <row r="108" spans="1:8" s="11" customFormat="1" ht="18" customHeight="1" x14ac:dyDescent="0.25">
      <c r="A108" s="42" t="str">
        <f>IF(C108=0,"",1+MAX(A$9:A107))</f>
        <v/>
      </c>
      <c r="B108" s="60" t="s">
        <v>180</v>
      </c>
      <c r="C108" s="13"/>
      <c r="D108" s="61"/>
      <c r="E108" s="8" t="str">
        <f t="shared" si="17"/>
        <v/>
      </c>
      <c r="F108" s="8" t="str">
        <f t="shared" si="18"/>
        <v/>
      </c>
      <c r="G108" s="8" t="str">
        <f t="shared" si="19"/>
        <v/>
      </c>
      <c r="H108" s="87"/>
    </row>
    <row r="109" spans="1:8" s="11" customFormat="1" ht="18" customHeight="1" x14ac:dyDescent="0.25">
      <c r="A109" s="42" t="str">
        <f>IF(C109=0,"",1+MAX(A$9:A108))</f>
        <v/>
      </c>
      <c r="B109" s="65" t="s">
        <v>181</v>
      </c>
      <c r="C109" s="53"/>
      <c r="D109" s="61"/>
      <c r="E109" s="8" t="str">
        <f t="shared" si="17"/>
        <v/>
      </c>
      <c r="F109" s="8" t="str">
        <f t="shared" si="18"/>
        <v/>
      </c>
      <c r="G109" s="8" t="str">
        <f t="shared" si="19"/>
        <v/>
      </c>
      <c r="H109" s="87"/>
    </row>
    <row r="110" spans="1:8" s="11" customFormat="1" ht="18" customHeight="1" x14ac:dyDescent="0.25">
      <c r="A110" s="42">
        <f>IF(C110=0,"",1+MAX(A$9:A109))</f>
        <v>67</v>
      </c>
      <c r="B110" s="66" t="s">
        <v>162</v>
      </c>
      <c r="C110" s="43">
        <v>95.85</v>
      </c>
      <c r="D110" s="10" t="s">
        <v>94</v>
      </c>
      <c r="E110" s="8">
        <v>9</v>
      </c>
      <c r="F110" s="8">
        <v>6</v>
      </c>
      <c r="G110" s="8">
        <f t="shared" si="19"/>
        <v>1437.75</v>
      </c>
      <c r="H110" s="87"/>
    </row>
    <row r="111" spans="1:8" s="11" customFormat="1" ht="18" customHeight="1" x14ac:dyDescent="0.25">
      <c r="A111" s="42">
        <f>IF(C111=0,"",1+MAX(A$9:A110))</f>
        <v>68</v>
      </c>
      <c r="B111" s="66" t="s">
        <v>182</v>
      </c>
      <c r="C111" s="43">
        <v>27.06</v>
      </c>
      <c r="D111" s="10" t="s">
        <v>94</v>
      </c>
      <c r="E111" s="8">
        <v>10</v>
      </c>
      <c r="F111" s="8">
        <v>6</v>
      </c>
      <c r="G111" s="8">
        <f t="shared" si="19"/>
        <v>432.96</v>
      </c>
      <c r="H111" s="87"/>
    </row>
    <row r="112" spans="1:8" s="11" customFormat="1" ht="18" customHeight="1" x14ac:dyDescent="0.25">
      <c r="A112" s="42">
        <f>IF(C112=0,"",1+MAX(A$9:A111))</f>
        <v>69</v>
      </c>
      <c r="B112" s="66" t="s">
        <v>163</v>
      </c>
      <c r="C112" s="43">
        <v>96.899999999999991</v>
      </c>
      <c r="D112" s="10" t="s">
        <v>94</v>
      </c>
      <c r="E112" s="8">
        <v>11</v>
      </c>
      <c r="F112" s="8">
        <v>6</v>
      </c>
      <c r="G112" s="8">
        <f t="shared" si="19"/>
        <v>1647.3</v>
      </c>
      <c r="H112" s="87"/>
    </row>
    <row r="113" spans="1:8" s="11" customFormat="1" ht="18" customHeight="1" x14ac:dyDescent="0.25">
      <c r="A113" s="42">
        <f>IF(C113=0,"",1+MAX(A$9:A112))</f>
        <v>70</v>
      </c>
      <c r="B113" s="66" t="s">
        <v>164</v>
      </c>
      <c r="C113" s="43">
        <v>98</v>
      </c>
      <c r="D113" s="10" t="s">
        <v>94</v>
      </c>
      <c r="E113" s="8">
        <v>12</v>
      </c>
      <c r="F113" s="8">
        <v>6</v>
      </c>
      <c r="G113" s="8">
        <f t="shared" si="19"/>
        <v>1764</v>
      </c>
      <c r="H113" s="87"/>
    </row>
    <row r="114" spans="1:8" s="11" customFormat="1" ht="18" customHeight="1" x14ac:dyDescent="0.25">
      <c r="A114" s="42">
        <f>IF(C114=0,"",1+MAX(A$9:A113))</f>
        <v>71</v>
      </c>
      <c r="B114" s="66" t="s">
        <v>167</v>
      </c>
      <c r="C114" s="43">
        <v>116.94</v>
      </c>
      <c r="D114" s="10" t="s">
        <v>94</v>
      </c>
      <c r="E114" s="8">
        <v>10</v>
      </c>
      <c r="F114" s="8">
        <v>6</v>
      </c>
      <c r="G114" s="8">
        <f t="shared" si="19"/>
        <v>1871.04</v>
      </c>
      <c r="H114" s="87"/>
    </row>
    <row r="115" spans="1:8" s="11" customFormat="1" ht="18" customHeight="1" x14ac:dyDescent="0.25">
      <c r="A115" s="42" t="str">
        <f>IF(C115=0,"",1+MAX(A$9:A114))</f>
        <v/>
      </c>
      <c r="B115" s="65" t="s">
        <v>134</v>
      </c>
      <c r="C115" s="61"/>
      <c r="D115" s="61"/>
      <c r="E115" s="8" t="str">
        <f t="shared" si="17"/>
        <v/>
      </c>
      <c r="F115" s="8" t="str">
        <f t="shared" si="18"/>
        <v/>
      </c>
      <c r="G115" s="8" t="str">
        <f t="shared" si="19"/>
        <v/>
      </c>
      <c r="H115" s="87"/>
    </row>
    <row r="116" spans="1:8" s="11" customFormat="1" ht="18" customHeight="1" x14ac:dyDescent="0.25">
      <c r="A116" s="42">
        <f>IF(C116=0,"",1+MAX(A$9:A115))</f>
        <v>72</v>
      </c>
      <c r="B116" s="66" t="s">
        <v>183</v>
      </c>
      <c r="C116" s="10">
        <v>144</v>
      </c>
      <c r="D116" s="10" t="s">
        <v>60</v>
      </c>
      <c r="E116" s="8">
        <v>100</v>
      </c>
      <c r="F116" s="8">
        <v>40</v>
      </c>
      <c r="G116" s="8">
        <f t="shared" si="19"/>
        <v>20160</v>
      </c>
      <c r="H116" s="87"/>
    </row>
    <row r="117" spans="1:8" s="11" customFormat="1" ht="18" customHeight="1" x14ac:dyDescent="0.25">
      <c r="A117" s="42">
        <f>IF(C117=0,"",1+MAX(A$9:A116))</f>
        <v>73</v>
      </c>
      <c r="B117" s="66" t="s">
        <v>184</v>
      </c>
      <c r="C117" s="10">
        <v>54</v>
      </c>
      <c r="D117" s="10" t="s">
        <v>60</v>
      </c>
      <c r="E117" s="8">
        <v>120</v>
      </c>
      <c r="F117" s="8">
        <v>40</v>
      </c>
      <c r="G117" s="8">
        <f t="shared" si="19"/>
        <v>8640</v>
      </c>
      <c r="H117" s="87"/>
    </row>
    <row r="118" spans="1:8" s="11" customFormat="1" ht="18" customHeight="1" x14ac:dyDescent="0.25">
      <c r="A118" s="42" t="str">
        <f>IF(C118=0,"",1+MAX(A$9:A117))</f>
        <v/>
      </c>
      <c r="B118" s="60" t="s">
        <v>185</v>
      </c>
      <c r="C118" s="13"/>
      <c r="D118" s="61"/>
      <c r="E118" s="8" t="str">
        <f t="shared" si="17"/>
        <v/>
      </c>
      <c r="F118" s="8" t="str">
        <f t="shared" si="18"/>
        <v/>
      </c>
      <c r="G118" s="8" t="str">
        <f t="shared" si="19"/>
        <v/>
      </c>
      <c r="H118" s="87"/>
    </row>
    <row r="119" spans="1:8" s="11" customFormat="1" ht="18" customHeight="1" x14ac:dyDescent="0.25">
      <c r="A119" s="42" t="str">
        <f>IF(C119=0,"",1+MAX(A$9:A118))</f>
        <v/>
      </c>
      <c r="B119" s="65" t="s">
        <v>181</v>
      </c>
      <c r="C119" s="13"/>
      <c r="D119" s="61"/>
      <c r="E119" s="8" t="str">
        <f t="shared" si="17"/>
        <v/>
      </c>
      <c r="F119" s="8" t="str">
        <f t="shared" si="18"/>
        <v/>
      </c>
      <c r="G119" s="8" t="str">
        <f t="shared" si="19"/>
        <v/>
      </c>
      <c r="H119" s="87"/>
    </row>
    <row r="120" spans="1:8" s="11" customFormat="1" ht="18" customHeight="1" x14ac:dyDescent="0.25">
      <c r="A120" s="42">
        <f>IF(C120=0,"",1+MAX(A$9:A119))</f>
        <v>74</v>
      </c>
      <c r="B120" s="66" t="s">
        <v>186</v>
      </c>
      <c r="C120" s="43">
        <v>44</v>
      </c>
      <c r="D120" s="10" t="s">
        <v>94</v>
      </c>
      <c r="E120" s="8">
        <v>14</v>
      </c>
      <c r="F120" s="8">
        <v>6</v>
      </c>
      <c r="G120" s="8">
        <f t="shared" si="19"/>
        <v>880</v>
      </c>
      <c r="H120" s="87"/>
    </row>
    <row r="121" spans="1:8" s="11" customFormat="1" ht="18" customHeight="1" x14ac:dyDescent="0.25">
      <c r="A121" s="42">
        <f>IF(C121=0,"",1+MAX(A$9:A120))</f>
        <v>75</v>
      </c>
      <c r="B121" s="66" t="s">
        <v>164</v>
      </c>
      <c r="C121" s="43">
        <v>113</v>
      </c>
      <c r="D121" s="10" t="s">
        <v>94</v>
      </c>
      <c r="E121" s="8">
        <v>12</v>
      </c>
      <c r="F121" s="8">
        <v>6</v>
      </c>
      <c r="G121" s="8">
        <f t="shared" si="19"/>
        <v>2034</v>
      </c>
      <c r="H121" s="87"/>
    </row>
    <row r="122" spans="1:8" s="11" customFormat="1" ht="18" customHeight="1" x14ac:dyDescent="0.25">
      <c r="A122" s="42" t="str">
        <f>IF(C122=0,"",1+MAX(A$9:A121))</f>
        <v/>
      </c>
      <c r="B122" s="65" t="s">
        <v>148</v>
      </c>
      <c r="C122" s="13"/>
      <c r="D122" s="61"/>
      <c r="E122" s="8" t="str">
        <f t="shared" si="17"/>
        <v/>
      </c>
      <c r="F122" s="8" t="str">
        <f t="shared" si="18"/>
        <v/>
      </c>
      <c r="G122" s="8" t="str">
        <f t="shared" si="19"/>
        <v/>
      </c>
      <c r="H122" s="87"/>
    </row>
    <row r="123" spans="1:8" s="11" customFormat="1" ht="18" customHeight="1" x14ac:dyDescent="0.25">
      <c r="A123" s="42">
        <f>IF(C123=0,"",1+MAX(A$9:A122))</f>
        <v>76</v>
      </c>
      <c r="B123" s="66" t="s">
        <v>187</v>
      </c>
      <c r="C123" s="43">
        <v>22.12</v>
      </c>
      <c r="D123" s="10" t="s">
        <v>94</v>
      </c>
      <c r="E123" s="8">
        <v>12</v>
      </c>
      <c r="F123" s="8">
        <v>6</v>
      </c>
      <c r="G123" s="8">
        <f t="shared" si="19"/>
        <v>398.16</v>
      </c>
      <c r="H123" s="87"/>
    </row>
    <row r="124" spans="1:8" s="11" customFormat="1" ht="18" customHeight="1" x14ac:dyDescent="0.25">
      <c r="A124" s="42">
        <f>IF(C124=0,"",1+MAX(A$9:A123))</f>
        <v>77</v>
      </c>
      <c r="B124" s="66" t="s">
        <v>188</v>
      </c>
      <c r="C124" s="43">
        <v>171</v>
      </c>
      <c r="D124" s="10" t="s">
        <v>94</v>
      </c>
      <c r="E124" s="8">
        <v>12</v>
      </c>
      <c r="F124" s="8">
        <v>6</v>
      </c>
      <c r="G124" s="8">
        <f t="shared" si="19"/>
        <v>3078</v>
      </c>
      <c r="H124" s="87"/>
    </row>
    <row r="125" spans="1:8" s="11" customFormat="1" ht="18" customHeight="1" x14ac:dyDescent="0.25">
      <c r="A125" s="42">
        <f>IF(C125=0,"",1+MAX(A$9:A124))</f>
        <v>78</v>
      </c>
      <c r="B125" s="66" t="s">
        <v>189</v>
      </c>
      <c r="C125" s="43">
        <v>62.28</v>
      </c>
      <c r="D125" s="10" t="s">
        <v>94</v>
      </c>
      <c r="E125" s="8">
        <v>12</v>
      </c>
      <c r="F125" s="8">
        <v>6</v>
      </c>
      <c r="G125" s="8">
        <f t="shared" si="19"/>
        <v>1121.04</v>
      </c>
      <c r="H125" s="87"/>
    </row>
    <row r="126" spans="1:8" s="11" customFormat="1" ht="18" customHeight="1" x14ac:dyDescent="0.25">
      <c r="A126" s="42">
        <f>IF(C126=0,"",1+MAX(A$9:A125))</f>
        <v>79</v>
      </c>
      <c r="B126" s="66" t="s">
        <v>190</v>
      </c>
      <c r="C126" s="43">
        <v>16.12</v>
      </c>
      <c r="D126" s="10" t="s">
        <v>94</v>
      </c>
      <c r="E126" s="8">
        <v>16</v>
      </c>
      <c r="F126" s="8">
        <v>6</v>
      </c>
      <c r="G126" s="8">
        <f t="shared" si="19"/>
        <v>354.64000000000004</v>
      </c>
      <c r="H126" s="87"/>
    </row>
    <row r="127" spans="1:8" s="11" customFormat="1" ht="18" customHeight="1" x14ac:dyDescent="0.25">
      <c r="A127" s="42">
        <f>IF(C127=0,"",1+MAX(A$9:A126))</f>
        <v>80</v>
      </c>
      <c r="B127" s="66" t="s">
        <v>191</v>
      </c>
      <c r="C127" s="43">
        <v>239</v>
      </c>
      <c r="D127" s="10" t="s">
        <v>94</v>
      </c>
      <c r="E127" s="8">
        <v>18</v>
      </c>
      <c r="F127" s="8">
        <v>6</v>
      </c>
      <c r="G127" s="8">
        <f t="shared" si="19"/>
        <v>5736</v>
      </c>
      <c r="H127" s="87"/>
    </row>
    <row r="128" spans="1:8" s="11" customFormat="1" ht="18" customHeight="1" x14ac:dyDescent="0.25">
      <c r="A128" s="42">
        <f>IF(C128=0,"",1+MAX(A$9:A127))</f>
        <v>81</v>
      </c>
      <c r="B128" s="66" t="s">
        <v>192</v>
      </c>
      <c r="C128" s="43">
        <v>69.36</v>
      </c>
      <c r="D128" s="10" t="s">
        <v>94</v>
      </c>
      <c r="E128" s="8">
        <v>20</v>
      </c>
      <c r="F128" s="8">
        <v>6</v>
      </c>
      <c r="G128" s="8">
        <f t="shared" si="19"/>
        <v>1803.36</v>
      </c>
      <c r="H128" s="87"/>
    </row>
    <row r="129" spans="1:8" s="11" customFormat="1" ht="18" customHeight="1" x14ac:dyDescent="0.25">
      <c r="A129" s="42">
        <f>IF(C129=0,"",1+MAX(A$9:A128))</f>
        <v>82</v>
      </c>
      <c r="B129" s="66" t="s">
        <v>193</v>
      </c>
      <c r="C129" s="43">
        <v>115.74</v>
      </c>
      <c r="D129" s="10" t="s">
        <v>94</v>
      </c>
      <c r="E129" s="8">
        <v>12</v>
      </c>
      <c r="F129" s="8">
        <v>6</v>
      </c>
      <c r="G129" s="8">
        <f t="shared" si="19"/>
        <v>2083.3199999999997</v>
      </c>
      <c r="H129" s="87"/>
    </row>
    <row r="130" spans="1:8" s="11" customFormat="1" ht="18" customHeight="1" x14ac:dyDescent="0.25">
      <c r="A130" s="42">
        <f>IF(C130=0,"",1+MAX(A$9:A129))</f>
        <v>83</v>
      </c>
      <c r="B130" s="66" t="s">
        <v>194</v>
      </c>
      <c r="C130" s="43">
        <v>121</v>
      </c>
      <c r="D130" s="10" t="s">
        <v>94</v>
      </c>
      <c r="E130" s="8">
        <v>12</v>
      </c>
      <c r="F130" s="8">
        <v>6</v>
      </c>
      <c r="G130" s="8">
        <f t="shared" ref="G130:G145" si="20">IF(E130="","",C130*(F130+E130))</f>
        <v>2178</v>
      </c>
      <c r="H130" s="87"/>
    </row>
    <row r="131" spans="1:8" s="11" customFormat="1" ht="18" customHeight="1" x14ac:dyDescent="0.25">
      <c r="A131" s="42">
        <f>IF(C131=0,"",1+MAX(A$9:A130))</f>
        <v>84</v>
      </c>
      <c r="B131" s="66" t="s">
        <v>195</v>
      </c>
      <c r="C131" s="43">
        <v>195.99</v>
      </c>
      <c r="D131" s="10" t="s">
        <v>94</v>
      </c>
      <c r="E131" s="8">
        <v>12</v>
      </c>
      <c r="F131" s="8">
        <v>6</v>
      </c>
      <c r="G131" s="8">
        <f t="shared" si="20"/>
        <v>3527.82</v>
      </c>
      <c r="H131" s="87"/>
    </row>
    <row r="132" spans="1:8" s="11" customFormat="1" ht="18" customHeight="1" x14ac:dyDescent="0.25">
      <c r="A132" s="42">
        <f>IF(C132=0,"",1+MAX(A$9:A131))</f>
        <v>85</v>
      </c>
      <c r="B132" s="66" t="s">
        <v>196</v>
      </c>
      <c r="C132" s="43">
        <v>308</v>
      </c>
      <c r="D132" s="10" t="s">
        <v>94</v>
      </c>
      <c r="E132" s="8">
        <v>14</v>
      </c>
      <c r="F132" s="8">
        <v>6</v>
      </c>
      <c r="G132" s="8">
        <f t="shared" si="20"/>
        <v>6160</v>
      </c>
      <c r="H132" s="87"/>
    </row>
    <row r="133" spans="1:8" s="11" customFormat="1" ht="18" customHeight="1" x14ac:dyDescent="0.25">
      <c r="A133" s="42">
        <f>IF(C133=0,"",1+MAX(A$9:A132))</f>
        <v>86</v>
      </c>
      <c r="B133" s="66" t="s">
        <v>210</v>
      </c>
      <c r="C133" s="43">
        <v>25.82</v>
      </c>
      <c r="D133" s="10" t="s">
        <v>94</v>
      </c>
      <c r="E133" s="8">
        <v>14</v>
      </c>
      <c r="F133" s="8">
        <v>6</v>
      </c>
      <c r="G133" s="8">
        <f t="shared" si="20"/>
        <v>516.4</v>
      </c>
      <c r="H133" s="87"/>
    </row>
    <row r="134" spans="1:8" s="11" customFormat="1" ht="18" customHeight="1" x14ac:dyDescent="0.25">
      <c r="A134" s="42" t="str">
        <f>IF(C134=0,"",1+MAX(A$9:A133))</f>
        <v/>
      </c>
      <c r="B134" s="65" t="s">
        <v>197</v>
      </c>
      <c r="C134" s="43"/>
      <c r="D134" s="61"/>
      <c r="E134" s="8" t="str">
        <f t="shared" ref="E130:E142" si="21">IF(C134=0,"",0)</f>
        <v/>
      </c>
      <c r="F134" s="8" t="str">
        <f t="shared" ref="F130:F142" si="22">IF(D134=0,"",0)</f>
        <v/>
      </c>
      <c r="G134" s="8" t="str">
        <f t="shared" si="20"/>
        <v/>
      </c>
      <c r="H134" s="87"/>
    </row>
    <row r="135" spans="1:8" s="11" customFormat="1" ht="18" customHeight="1" x14ac:dyDescent="0.25">
      <c r="A135" s="42">
        <f>IF(C135=0,"",1+MAX(A$9:A134))</f>
        <v>87</v>
      </c>
      <c r="B135" s="66" t="s">
        <v>198</v>
      </c>
      <c r="C135" s="43">
        <v>3180.8045112781956</v>
      </c>
      <c r="D135" s="10" t="s">
        <v>94</v>
      </c>
      <c r="E135" s="8">
        <v>14</v>
      </c>
      <c r="F135" s="8">
        <v>6</v>
      </c>
      <c r="G135" s="8">
        <f t="shared" si="20"/>
        <v>63616.090225563908</v>
      </c>
      <c r="H135" s="87"/>
    </row>
    <row r="136" spans="1:8" s="11" customFormat="1" ht="18" customHeight="1" x14ac:dyDescent="0.25">
      <c r="A136" s="42">
        <f>IF(C136=0,"",1+MAX(A$9:A135))</f>
        <v>88</v>
      </c>
      <c r="B136" s="66" t="s">
        <v>199</v>
      </c>
      <c r="C136" s="43">
        <v>224.08270676691725</v>
      </c>
      <c r="D136" s="10" t="s">
        <v>94</v>
      </c>
      <c r="E136" s="8">
        <v>14</v>
      </c>
      <c r="F136" s="8">
        <v>6</v>
      </c>
      <c r="G136" s="8">
        <f t="shared" si="20"/>
        <v>4481.6541353383454</v>
      </c>
      <c r="H136" s="87"/>
    </row>
    <row r="137" spans="1:8" s="11" customFormat="1" ht="18" customHeight="1" x14ac:dyDescent="0.25">
      <c r="A137" s="42">
        <f>IF(C137=0,"",1+MAX(A$9:A136))</f>
        <v>89</v>
      </c>
      <c r="B137" s="66" t="s">
        <v>200</v>
      </c>
      <c r="C137" s="43">
        <v>422.62406015037595</v>
      </c>
      <c r="D137" s="10" t="s">
        <v>94</v>
      </c>
      <c r="E137" s="8">
        <v>14</v>
      </c>
      <c r="F137" s="8">
        <v>6</v>
      </c>
      <c r="G137" s="8">
        <f t="shared" si="20"/>
        <v>8452.4812030075191</v>
      </c>
      <c r="H137" s="87"/>
    </row>
    <row r="138" spans="1:8" s="11" customFormat="1" ht="18" customHeight="1" x14ac:dyDescent="0.25">
      <c r="A138" s="42">
        <f>IF(C138=0,"",1+MAX(A$9:A137))</f>
        <v>90</v>
      </c>
      <c r="B138" s="66" t="s">
        <v>201</v>
      </c>
      <c r="C138" s="43">
        <v>177.03007518796991</v>
      </c>
      <c r="D138" s="10" t="s">
        <v>94</v>
      </c>
      <c r="E138" s="8">
        <v>14</v>
      </c>
      <c r="F138" s="8">
        <v>6</v>
      </c>
      <c r="G138" s="8">
        <f t="shared" si="20"/>
        <v>3540.6015037593984</v>
      </c>
      <c r="H138" s="87"/>
    </row>
    <row r="139" spans="1:8" s="11" customFormat="1" ht="18" customHeight="1" x14ac:dyDescent="0.25">
      <c r="A139" s="42">
        <f>IF(C139=0,"",1+MAX(A$9:A138))</f>
        <v>91</v>
      </c>
      <c r="B139" s="66" t="s">
        <v>202</v>
      </c>
      <c r="C139" s="43">
        <v>348.58646616541353</v>
      </c>
      <c r="D139" s="10" t="s">
        <v>94</v>
      </c>
      <c r="E139" s="8">
        <v>14</v>
      </c>
      <c r="F139" s="8">
        <v>6</v>
      </c>
      <c r="G139" s="8">
        <f t="shared" si="20"/>
        <v>6971.729323308271</v>
      </c>
      <c r="H139" s="87"/>
    </row>
    <row r="140" spans="1:8" s="11" customFormat="1" ht="18" customHeight="1" x14ac:dyDescent="0.25">
      <c r="A140" s="42" t="str">
        <f>IF(C140=0,"",1+MAX(A$9:A139))</f>
        <v/>
      </c>
      <c r="B140" s="65" t="s">
        <v>203</v>
      </c>
      <c r="C140" s="61"/>
      <c r="D140" s="61"/>
      <c r="E140" s="8" t="str">
        <f t="shared" si="21"/>
        <v/>
      </c>
      <c r="F140" s="8" t="str">
        <f t="shared" si="22"/>
        <v/>
      </c>
      <c r="G140" s="8" t="str">
        <f t="shared" si="20"/>
        <v/>
      </c>
      <c r="H140" s="87"/>
    </row>
    <row r="141" spans="1:8" s="11" customFormat="1" ht="18" customHeight="1" x14ac:dyDescent="0.25">
      <c r="A141" s="42">
        <f>IF(C141=0,"",1+MAX(A$9:A140))</f>
        <v>92</v>
      </c>
      <c r="B141" s="66" t="s">
        <v>204</v>
      </c>
      <c r="C141" s="10">
        <v>5789</v>
      </c>
      <c r="D141" s="10" t="s">
        <v>51</v>
      </c>
      <c r="E141" s="8">
        <v>3</v>
      </c>
      <c r="F141" s="8">
        <v>3</v>
      </c>
      <c r="G141" s="8">
        <f t="shared" si="20"/>
        <v>34734</v>
      </c>
      <c r="H141" s="87"/>
    </row>
    <row r="142" spans="1:8" s="11" customFormat="1" ht="18" customHeight="1" x14ac:dyDescent="0.25">
      <c r="A142" s="42" t="str">
        <f>IF(C142=0,"",1+MAX(A$9:A141))</f>
        <v/>
      </c>
      <c r="B142" s="67" t="s">
        <v>224</v>
      </c>
      <c r="C142" s="10"/>
      <c r="D142" s="10"/>
      <c r="E142" s="8" t="str">
        <f t="shared" si="21"/>
        <v/>
      </c>
      <c r="F142" s="8" t="str">
        <f t="shared" si="22"/>
        <v/>
      </c>
      <c r="G142" s="8" t="str">
        <f t="shared" si="20"/>
        <v/>
      </c>
      <c r="H142" s="87"/>
    </row>
    <row r="143" spans="1:8" s="11" customFormat="1" ht="78.75" x14ac:dyDescent="0.25">
      <c r="A143" s="42">
        <f>IF(C143=0,"",1+MAX(A$9:A142))</f>
        <v>93</v>
      </c>
      <c r="B143" s="62" t="s">
        <v>225</v>
      </c>
      <c r="C143" s="10">
        <v>1</v>
      </c>
      <c r="D143" s="10" t="s">
        <v>226</v>
      </c>
      <c r="E143" s="8">
        <v>2562</v>
      </c>
      <c r="F143" s="8">
        <v>700</v>
      </c>
      <c r="G143" s="8">
        <f t="shared" si="20"/>
        <v>3262</v>
      </c>
      <c r="H143" s="87"/>
    </row>
    <row r="144" spans="1:8" s="11" customFormat="1" ht="78.75" x14ac:dyDescent="0.25">
      <c r="A144" s="42">
        <f>IF(C144=0,"",1+MAX(A$9:A143))</f>
        <v>94</v>
      </c>
      <c r="B144" s="62" t="s">
        <v>227</v>
      </c>
      <c r="C144" s="10">
        <v>1</v>
      </c>
      <c r="D144" s="10" t="s">
        <v>226</v>
      </c>
      <c r="E144" s="8">
        <v>3111</v>
      </c>
      <c r="F144" s="8">
        <v>850</v>
      </c>
      <c r="G144" s="8">
        <f t="shared" si="20"/>
        <v>3961</v>
      </c>
      <c r="H144" s="88"/>
    </row>
    <row r="145" spans="1:8" s="11" customFormat="1" ht="18" customHeight="1" x14ac:dyDescent="0.25">
      <c r="A145" s="42"/>
      <c r="B145" s="78" t="s">
        <v>31</v>
      </c>
      <c r="C145" s="6"/>
      <c r="D145" s="6"/>
      <c r="E145" s="2" t="str">
        <f t="shared" ref="E145" si="23">IF(C145=0,"",0)</f>
        <v/>
      </c>
      <c r="F145" s="2"/>
      <c r="G145" s="8" t="str">
        <f t="shared" si="20"/>
        <v/>
      </c>
      <c r="H145" s="79">
        <f>(SUM(G66:G145))</f>
        <v>408607.61048270675</v>
      </c>
    </row>
    <row r="146" spans="1:8" s="11" customFormat="1" ht="18" customHeight="1" x14ac:dyDescent="0.25">
      <c r="A146" s="90"/>
      <c r="B146" s="91"/>
      <c r="C146" s="91"/>
      <c r="D146" s="91"/>
      <c r="E146" s="91"/>
      <c r="F146" s="91"/>
      <c r="G146" s="91"/>
      <c r="H146" s="92"/>
    </row>
    <row r="147" spans="1:8" s="12" customFormat="1" ht="18" customHeight="1" x14ac:dyDescent="0.25">
      <c r="A147" s="93" t="s">
        <v>22</v>
      </c>
      <c r="B147" s="94"/>
      <c r="C147" s="94"/>
      <c r="D147" s="94"/>
      <c r="E147" s="94"/>
      <c r="F147" s="94"/>
      <c r="G147" s="94"/>
      <c r="H147" s="95"/>
    </row>
    <row r="148" spans="1:8" s="11" customFormat="1" ht="18" customHeight="1" x14ac:dyDescent="0.25">
      <c r="A148" s="42" t="str">
        <f>IF(C148=0,"",1+MAX(A$9:A147))</f>
        <v/>
      </c>
      <c r="B148" s="60" t="s">
        <v>53</v>
      </c>
      <c r="C148" s="43"/>
      <c r="D148" s="10"/>
      <c r="E148" s="8" t="str">
        <f t="shared" ref="E148:E156" si="24">IF(C148=0,"",0)</f>
        <v/>
      </c>
      <c r="F148" s="8" t="str">
        <f t="shared" ref="F148:F156" si="25">IF(D148=0,"",0)</f>
        <v/>
      </c>
      <c r="G148" s="8" t="str">
        <f t="shared" ref="G148:G159" si="26">IF(E148="","",C148*(F148+E148))</f>
        <v/>
      </c>
      <c r="H148" s="86"/>
    </row>
    <row r="149" spans="1:8" s="11" customFormat="1" ht="31.5" x14ac:dyDescent="0.25">
      <c r="A149" s="42">
        <f>IF(C149=0,"",1+MAX(A$9:A148))</f>
        <v>95</v>
      </c>
      <c r="B149" s="62" t="s">
        <v>205</v>
      </c>
      <c r="C149" s="43">
        <v>3554</v>
      </c>
      <c r="D149" s="10" t="s">
        <v>51</v>
      </c>
      <c r="E149" s="8">
        <v>2</v>
      </c>
      <c r="F149" s="8">
        <v>2</v>
      </c>
      <c r="G149" s="8">
        <f t="shared" si="26"/>
        <v>14216</v>
      </c>
      <c r="H149" s="87"/>
    </row>
    <row r="150" spans="1:8" s="11" customFormat="1" ht="31.5" x14ac:dyDescent="0.25">
      <c r="A150" s="42">
        <f>IF(C150=0,"",1+MAX(A$9:A149))</f>
        <v>96</v>
      </c>
      <c r="B150" s="62" t="s">
        <v>206</v>
      </c>
      <c r="C150" s="43">
        <v>3800</v>
      </c>
      <c r="D150" s="10" t="s">
        <v>51</v>
      </c>
      <c r="E150" s="8">
        <v>3</v>
      </c>
      <c r="F150" s="8">
        <v>2</v>
      </c>
      <c r="G150" s="8">
        <f t="shared" si="26"/>
        <v>19000</v>
      </c>
      <c r="H150" s="87"/>
    </row>
    <row r="151" spans="1:8" s="11" customFormat="1" ht="18" customHeight="1" x14ac:dyDescent="0.25">
      <c r="A151" s="42" t="str">
        <f>IF(C151=0,"",1+MAX(A$9:A150))</f>
        <v/>
      </c>
      <c r="B151" s="60" t="s">
        <v>149</v>
      </c>
      <c r="C151" s="49"/>
      <c r="D151" s="47"/>
      <c r="E151" s="8" t="str">
        <f t="shared" si="24"/>
        <v/>
      </c>
      <c r="F151" s="8" t="str">
        <f t="shared" si="25"/>
        <v/>
      </c>
      <c r="G151" s="8" t="str">
        <f t="shared" si="26"/>
        <v/>
      </c>
      <c r="H151" s="87"/>
    </row>
    <row r="152" spans="1:8" s="11" customFormat="1" ht="18" customHeight="1" x14ac:dyDescent="0.25">
      <c r="A152" s="42">
        <f>IF(C152=0,"",1+MAX(A$9:A151))</f>
        <v>97</v>
      </c>
      <c r="B152" s="66" t="s">
        <v>207</v>
      </c>
      <c r="C152" s="43">
        <v>2621</v>
      </c>
      <c r="D152" s="10" t="s">
        <v>51</v>
      </c>
      <c r="E152" s="8">
        <v>2</v>
      </c>
      <c r="F152" s="8">
        <v>2</v>
      </c>
      <c r="G152" s="8">
        <f t="shared" si="26"/>
        <v>10484</v>
      </c>
      <c r="H152" s="87"/>
    </row>
    <row r="153" spans="1:8" s="11" customFormat="1" ht="18" customHeight="1" x14ac:dyDescent="0.25">
      <c r="A153" s="42" t="str">
        <f>IF(C153=0,"",1+MAX(A$9:A152))</f>
        <v/>
      </c>
      <c r="B153" s="60" t="s">
        <v>138</v>
      </c>
      <c r="C153" s="48"/>
      <c r="D153" s="45"/>
      <c r="E153" s="8" t="str">
        <f t="shared" si="24"/>
        <v/>
      </c>
      <c r="F153" s="8" t="str">
        <f t="shared" si="25"/>
        <v/>
      </c>
      <c r="G153" s="8" t="str">
        <f t="shared" si="26"/>
        <v/>
      </c>
      <c r="H153" s="87"/>
    </row>
    <row r="154" spans="1:8" s="11" customFormat="1" ht="18" customHeight="1" x14ac:dyDescent="0.25">
      <c r="A154" s="42">
        <f>IF(C154=0,"",1+MAX(A$9:A153))</f>
        <v>98</v>
      </c>
      <c r="B154" s="66" t="s">
        <v>207</v>
      </c>
      <c r="C154" s="43">
        <v>3293</v>
      </c>
      <c r="D154" s="10" t="s">
        <v>51</v>
      </c>
      <c r="E154" s="8">
        <v>2</v>
      </c>
      <c r="F154" s="8">
        <v>2</v>
      </c>
      <c r="G154" s="8">
        <f t="shared" si="26"/>
        <v>13172</v>
      </c>
      <c r="H154" s="87"/>
    </row>
    <row r="155" spans="1:8" s="11" customFormat="1" ht="18" customHeight="1" x14ac:dyDescent="0.25">
      <c r="A155" s="42">
        <f>IF(C155=0,"",1+MAX(A$9:A154))</f>
        <v>99</v>
      </c>
      <c r="B155" s="66" t="s">
        <v>208</v>
      </c>
      <c r="C155" s="43">
        <v>1839</v>
      </c>
      <c r="D155" s="10" t="s">
        <v>51</v>
      </c>
      <c r="E155" s="8">
        <v>2</v>
      </c>
      <c r="F155" s="8">
        <v>2</v>
      </c>
      <c r="G155" s="8">
        <f t="shared" si="26"/>
        <v>7356</v>
      </c>
      <c r="H155" s="87"/>
    </row>
    <row r="156" spans="1:8" s="11" customFormat="1" ht="18" customHeight="1" x14ac:dyDescent="0.25">
      <c r="A156" s="42" t="str">
        <f>IF(C156=0,"",1+MAX(A$9:A155))</f>
        <v/>
      </c>
      <c r="B156" s="60" t="s">
        <v>185</v>
      </c>
      <c r="C156" s="48"/>
      <c r="D156" s="45"/>
      <c r="E156" s="8" t="str">
        <f t="shared" si="24"/>
        <v/>
      </c>
      <c r="F156" s="8" t="str">
        <f t="shared" si="25"/>
        <v/>
      </c>
      <c r="G156" s="8" t="str">
        <f t="shared" si="26"/>
        <v/>
      </c>
      <c r="H156" s="87"/>
    </row>
    <row r="157" spans="1:8" s="11" customFormat="1" ht="47.25" x14ac:dyDescent="0.25">
      <c r="A157" s="42">
        <f>IF(C157=0,"",1+MAX(A$9:A156))</f>
        <v>100</v>
      </c>
      <c r="B157" s="62" t="s">
        <v>209</v>
      </c>
      <c r="C157" s="10">
        <v>5789</v>
      </c>
      <c r="D157" s="10" t="s">
        <v>51</v>
      </c>
      <c r="E157" s="8">
        <v>2</v>
      </c>
      <c r="F157" s="8">
        <v>2</v>
      </c>
      <c r="G157" s="8">
        <f t="shared" si="26"/>
        <v>23156</v>
      </c>
      <c r="H157" s="88"/>
    </row>
    <row r="158" spans="1:8" s="11" customFormat="1" ht="110.25" x14ac:dyDescent="0.25">
      <c r="A158" s="42">
        <f>IF(C158=0,"",1+MAX(A$9:A157))</f>
        <v>101</v>
      </c>
      <c r="B158" s="44" t="s">
        <v>338</v>
      </c>
      <c r="C158" s="43">
        <v>5877</v>
      </c>
      <c r="D158" s="10" t="s">
        <v>51</v>
      </c>
      <c r="E158" s="8">
        <v>8</v>
      </c>
      <c r="F158" s="8">
        <v>4</v>
      </c>
      <c r="G158" s="8">
        <f t="shared" si="26"/>
        <v>70524</v>
      </c>
      <c r="H158" s="82"/>
    </row>
    <row r="159" spans="1:8" s="11" customFormat="1" ht="18" customHeight="1" x14ac:dyDescent="0.25">
      <c r="A159" s="42"/>
      <c r="B159" s="78" t="s">
        <v>23</v>
      </c>
      <c r="C159" s="6"/>
      <c r="D159" s="6"/>
      <c r="E159" s="2" t="str">
        <f t="shared" ref="E159" si="27">IF(C159=0,"",0)</f>
        <v/>
      </c>
      <c r="F159" s="2"/>
      <c r="G159" s="8" t="str">
        <f t="shared" si="26"/>
        <v/>
      </c>
      <c r="H159" s="79">
        <f>(SUM(G148:G159))</f>
        <v>157908</v>
      </c>
    </row>
    <row r="160" spans="1:8" s="11" customFormat="1" ht="18" customHeight="1" x14ac:dyDescent="0.25">
      <c r="A160" s="90"/>
      <c r="B160" s="91"/>
      <c r="C160" s="91"/>
      <c r="D160" s="91"/>
      <c r="E160" s="91"/>
      <c r="F160" s="91"/>
      <c r="G160" s="91"/>
      <c r="H160" s="92"/>
    </row>
    <row r="161" spans="1:8" s="12" customFormat="1" ht="18" customHeight="1" x14ac:dyDescent="0.25">
      <c r="A161" s="93" t="s">
        <v>25</v>
      </c>
      <c r="B161" s="94"/>
      <c r="C161" s="94"/>
      <c r="D161" s="94"/>
      <c r="E161" s="94"/>
      <c r="F161" s="94"/>
      <c r="G161" s="94"/>
      <c r="H161" s="95"/>
    </row>
    <row r="162" spans="1:8" s="11" customFormat="1" ht="18" customHeight="1" x14ac:dyDescent="0.25">
      <c r="A162" s="42" t="str">
        <f>IF(C162=0,"",1+MAX(A$9:A161))</f>
        <v/>
      </c>
      <c r="B162" s="67" t="s">
        <v>228</v>
      </c>
      <c r="C162" s="10"/>
      <c r="D162" s="10"/>
      <c r="E162" s="8" t="str">
        <f t="shared" ref="E162" si="28">IF(C162=0,"",0)</f>
        <v/>
      </c>
      <c r="F162" s="8" t="str">
        <f t="shared" ref="F162:F221" si="29">IF(D162=0,"",0)</f>
        <v/>
      </c>
      <c r="G162" s="8" t="str">
        <f t="shared" ref="G162:G223" si="30">IF(E162="","",C162*(F162+E162))</f>
        <v/>
      </c>
      <c r="H162" s="86"/>
    </row>
    <row r="163" spans="1:8" s="11" customFormat="1" ht="15.75" x14ac:dyDescent="0.25">
      <c r="A163" s="42">
        <f>IF(C163=0,"",1+MAX(A$9:A162))</f>
        <v>102</v>
      </c>
      <c r="B163" s="66" t="s">
        <v>229</v>
      </c>
      <c r="C163" s="10">
        <v>1</v>
      </c>
      <c r="D163" s="10" t="s">
        <v>60</v>
      </c>
      <c r="E163" s="8">
        <v>3688.2000000000003</v>
      </c>
      <c r="F163" s="8">
        <v>110</v>
      </c>
      <c r="G163" s="8">
        <f t="shared" si="30"/>
        <v>3798.2000000000003</v>
      </c>
      <c r="H163" s="87"/>
    </row>
    <row r="164" spans="1:8" s="11" customFormat="1" ht="15.75" x14ac:dyDescent="0.25">
      <c r="A164" s="42">
        <f>IF(C164=0,"",1+MAX(A$9:A163))</f>
        <v>103</v>
      </c>
      <c r="B164" s="66" t="s">
        <v>230</v>
      </c>
      <c r="C164" s="10">
        <v>1</v>
      </c>
      <c r="D164" s="10" t="s">
        <v>60</v>
      </c>
      <c r="E164" s="8">
        <v>11520</v>
      </c>
      <c r="F164" s="8">
        <v>110</v>
      </c>
      <c r="G164" s="8">
        <f t="shared" si="30"/>
        <v>11630</v>
      </c>
      <c r="H164" s="87"/>
    </row>
    <row r="165" spans="1:8" s="11" customFormat="1" ht="15.75" x14ac:dyDescent="0.25">
      <c r="A165" s="42">
        <f>IF(C165=0,"",1+MAX(A$9:A164))</f>
        <v>104</v>
      </c>
      <c r="B165" s="66" t="s">
        <v>231</v>
      </c>
      <c r="C165" s="10">
        <v>1</v>
      </c>
      <c r="D165" s="10" t="s">
        <v>60</v>
      </c>
      <c r="E165" s="8">
        <v>4917.6000000000004</v>
      </c>
      <c r="F165" s="8">
        <v>110</v>
      </c>
      <c r="G165" s="8">
        <f t="shared" si="30"/>
        <v>5027.6000000000004</v>
      </c>
      <c r="H165" s="87"/>
    </row>
    <row r="166" spans="1:8" s="11" customFormat="1" ht="15.75" x14ac:dyDescent="0.25">
      <c r="A166" s="42">
        <f>IF(C166=0,"",1+MAX(A$9:A165))</f>
        <v>105</v>
      </c>
      <c r="B166" s="66" t="s">
        <v>229</v>
      </c>
      <c r="C166" s="10">
        <v>1</v>
      </c>
      <c r="D166" s="10" t="s">
        <v>60</v>
      </c>
      <c r="E166" s="8">
        <v>3688.2000000000003</v>
      </c>
      <c r="F166" s="8">
        <v>110</v>
      </c>
      <c r="G166" s="8">
        <f t="shared" si="30"/>
        <v>3798.2000000000003</v>
      </c>
      <c r="H166" s="87"/>
    </row>
    <row r="167" spans="1:8" s="11" customFormat="1" ht="15.75" x14ac:dyDescent="0.25">
      <c r="A167" s="42">
        <f>IF(C167=0,"",1+MAX(A$9:A166))</f>
        <v>106</v>
      </c>
      <c r="B167" s="66" t="s">
        <v>232</v>
      </c>
      <c r="C167" s="10">
        <v>1</v>
      </c>
      <c r="D167" s="10" t="s">
        <v>60</v>
      </c>
      <c r="E167" s="8">
        <v>7560</v>
      </c>
      <c r="F167" s="8">
        <v>110</v>
      </c>
      <c r="G167" s="8">
        <f t="shared" si="30"/>
        <v>7670</v>
      </c>
      <c r="H167" s="87"/>
    </row>
    <row r="168" spans="1:8" s="11" customFormat="1" ht="31.5" x14ac:dyDescent="0.25">
      <c r="A168" s="42">
        <f>IF(C168=0,"",1+MAX(A$9:A167))</f>
        <v>107</v>
      </c>
      <c r="B168" s="62" t="s">
        <v>233</v>
      </c>
      <c r="C168" s="10">
        <v>1</v>
      </c>
      <c r="D168" s="10" t="s">
        <v>60</v>
      </c>
      <c r="E168" s="8">
        <v>2205</v>
      </c>
      <c r="F168" s="8">
        <v>110</v>
      </c>
      <c r="G168" s="8">
        <f t="shared" si="30"/>
        <v>2315</v>
      </c>
      <c r="H168" s="87"/>
    </row>
    <row r="169" spans="1:8" s="11" customFormat="1" ht="15.75" x14ac:dyDescent="0.25">
      <c r="A169" s="42">
        <f>IF(C169=0,"",1+MAX(A$9:A168))</f>
        <v>108</v>
      </c>
      <c r="B169" s="66" t="s">
        <v>234</v>
      </c>
      <c r="C169" s="10">
        <v>1</v>
      </c>
      <c r="D169" s="10" t="s">
        <v>60</v>
      </c>
      <c r="E169" s="8">
        <v>3688.2000000000003</v>
      </c>
      <c r="F169" s="8">
        <v>110</v>
      </c>
      <c r="G169" s="8">
        <f t="shared" si="30"/>
        <v>3798.2000000000003</v>
      </c>
      <c r="H169" s="87"/>
    </row>
    <row r="170" spans="1:8" s="11" customFormat="1" ht="15.75" x14ac:dyDescent="0.25">
      <c r="A170" s="42">
        <f>IF(C170=0,"",1+MAX(A$9:A169))</f>
        <v>109</v>
      </c>
      <c r="B170" s="66" t="s">
        <v>235</v>
      </c>
      <c r="C170" s="10">
        <v>2</v>
      </c>
      <c r="D170" s="10" t="s">
        <v>60</v>
      </c>
      <c r="E170" s="8">
        <v>6480</v>
      </c>
      <c r="F170" s="8">
        <v>110</v>
      </c>
      <c r="G170" s="8">
        <f t="shared" si="30"/>
        <v>13180</v>
      </c>
      <c r="H170" s="87"/>
    </row>
    <row r="171" spans="1:8" s="11" customFormat="1" ht="15.75" x14ac:dyDescent="0.25">
      <c r="A171" s="42">
        <f>IF(C171=0,"",1+MAX(A$9:A170))</f>
        <v>110</v>
      </c>
      <c r="B171" s="66" t="s">
        <v>236</v>
      </c>
      <c r="C171" s="10">
        <v>1</v>
      </c>
      <c r="D171" s="10" t="s">
        <v>60</v>
      </c>
      <c r="E171" s="8">
        <v>4410</v>
      </c>
      <c r="F171" s="8">
        <v>110</v>
      </c>
      <c r="G171" s="8">
        <f t="shared" si="30"/>
        <v>4520</v>
      </c>
      <c r="H171" s="87"/>
    </row>
    <row r="172" spans="1:8" s="11" customFormat="1" ht="15.75" x14ac:dyDescent="0.25">
      <c r="A172" s="42">
        <f>IF(C172=0,"",1+MAX(A$9:A171))</f>
        <v>111</v>
      </c>
      <c r="B172" s="66" t="s">
        <v>237</v>
      </c>
      <c r="C172" s="10">
        <v>1</v>
      </c>
      <c r="D172" s="10" t="s">
        <v>60</v>
      </c>
      <c r="E172" s="8">
        <v>1844.1000000000001</v>
      </c>
      <c r="F172" s="8">
        <v>110</v>
      </c>
      <c r="G172" s="8">
        <f t="shared" si="30"/>
        <v>1954.1000000000001</v>
      </c>
      <c r="H172" s="87"/>
    </row>
    <row r="173" spans="1:8" s="11" customFormat="1" ht="15.75" x14ac:dyDescent="0.25">
      <c r="A173" s="42">
        <f>IF(C173=0,"",1+MAX(A$9:A172))</f>
        <v>112</v>
      </c>
      <c r="B173" s="66" t="s">
        <v>238</v>
      </c>
      <c r="C173" s="10">
        <v>1</v>
      </c>
      <c r="D173" s="10" t="s">
        <v>60</v>
      </c>
      <c r="E173" s="8">
        <v>1844.1000000000001</v>
      </c>
      <c r="F173" s="8">
        <v>110</v>
      </c>
      <c r="G173" s="8">
        <f t="shared" si="30"/>
        <v>1954.1000000000001</v>
      </c>
      <c r="H173" s="87"/>
    </row>
    <row r="174" spans="1:8" s="11" customFormat="1" ht="15.75" x14ac:dyDescent="0.25">
      <c r="A174" s="42">
        <f>IF(C174=0,"",1+MAX(A$9:A173))</f>
        <v>113</v>
      </c>
      <c r="B174" s="66" t="s">
        <v>237</v>
      </c>
      <c r="C174" s="10">
        <v>1</v>
      </c>
      <c r="D174" s="10" t="s">
        <v>60</v>
      </c>
      <c r="E174" s="8">
        <v>1844.1000000000001</v>
      </c>
      <c r="F174" s="8">
        <v>110</v>
      </c>
      <c r="G174" s="8">
        <f t="shared" si="30"/>
        <v>1954.1000000000001</v>
      </c>
      <c r="H174" s="87"/>
    </row>
    <row r="175" spans="1:8" s="11" customFormat="1" ht="15.75" x14ac:dyDescent="0.25">
      <c r="A175" s="42">
        <f>IF(C175=0,"",1+MAX(A$9:A174))</f>
        <v>114</v>
      </c>
      <c r="B175" s="66" t="s">
        <v>238</v>
      </c>
      <c r="C175" s="10">
        <v>1</v>
      </c>
      <c r="D175" s="10" t="s">
        <v>60</v>
      </c>
      <c r="E175" s="8">
        <v>1844.1000000000001</v>
      </c>
      <c r="F175" s="8">
        <v>110</v>
      </c>
      <c r="G175" s="8">
        <f t="shared" si="30"/>
        <v>1954.1000000000001</v>
      </c>
      <c r="H175" s="87"/>
    </row>
    <row r="176" spans="1:8" s="11" customFormat="1" ht="15.75" x14ac:dyDescent="0.25">
      <c r="A176" s="42">
        <f>IF(C176=0,"",1+MAX(A$9:A175))</f>
        <v>115</v>
      </c>
      <c r="B176" s="66" t="s">
        <v>239</v>
      </c>
      <c r="C176" s="10">
        <v>2</v>
      </c>
      <c r="D176" s="10" t="s">
        <v>60</v>
      </c>
      <c r="E176" s="8">
        <v>1890</v>
      </c>
      <c r="F176" s="8">
        <v>110</v>
      </c>
      <c r="G176" s="8">
        <f t="shared" si="30"/>
        <v>4000</v>
      </c>
      <c r="H176" s="87"/>
    </row>
    <row r="177" spans="1:8" s="11" customFormat="1" ht="15.75" x14ac:dyDescent="0.25">
      <c r="A177" s="42">
        <f>IF(C177=0,"",1+MAX(A$9:A176))</f>
        <v>116</v>
      </c>
      <c r="B177" s="66" t="s">
        <v>240</v>
      </c>
      <c r="C177" s="10">
        <v>1</v>
      </c>
      <c r="D177" s="10" t="s">
        <v>60</v>
      </c>
      <c r="E177" s="8">
        <v>1890</v>
      </c>
      <c r="F177" s="8">
        <v>110</v>
      </c>
      <c r="G177" s="8">
        <f t="shared" si="30"/>
        <v>2000</v>
      </c>
      <c r="H177" s="87"/>
    </row>
    <row r="178" spans="1:8" s="11" customFormat="1" ht="15.75" x14ac:dyDescent="0.25">
      <c r="A178" s="42">
        <f>IF(C178=0,"",1+MAX(A$9:A177))</f>
        <v>117</v>
      </c>
      <c r="B178" s="66" t="s">
        <v>241</v>
      </c>
      <c r="C178" s="10">
        <v>4</v>
      </c>
      <c r="D178" s="10" t="s">
        <v>60</v>
      </c>
      <c r="E178" s="8">
        <v>1890</v>
      </c>
      <c r="F178" s="8">
        <v>110</v>
      </c>
      <c r="G178" s="8">
        <f t="shared" si="30"/>
        <v>8000</v>
      </c>
      <c r="H178" s="87"/>
    </row>
    <row r="179" spans="1:8" s="11" customFormat="1" ht="15.75" x14ac:dyDescent="0.25">
      <c r="A179" s="42">
        <f>IF(C179=0,"",1+MAX(A$9:A178))</f>
        <v>118</v>
      </c>
      <c r="B179" s="66" t="s">
        <v>242</v>
      </c>
      <c r="C179" s="10">
        <v>1</v>
      </c>
      <c r="D179" s="10" t="s">
        <v>60</v>
      </c>
      <c r="E179" s="8">
        <v>2520</v>
      </c>
      <c r="F179" s="8">
        <v>110</v>
      </c>
      <c r="G179" s="8">
        <f t="shared" si="30"/>
        <v>2630</v>
      </c>
      <c r="H179" s="87"/>
    </row>
    <row r="180" spans="1:8" s="11" customFormat="1" ht="15.75" x14ac:dyDescent="0.25">
      <c r="A180" s="42">
        <f>IF(C180=0,"",1+MAX(A$9:A179))</f>
        <v>119</v>
      </c>
      <c r="B180" s="66" t="s">
        <v>243</v>
      </c>
      <c r="C180" s="10">
        <v>1</v>
      </c>
      <c r="D180" s="10" t="s">
        <v>60</v>
      </c>
      <c r="E180" s="8">
        <v>3150</v>
      </c>
      <c r="F180" s="8">
        <v>110</v>
      </c>
      <c r="G180" s="8">
        <f t="shared" si="30"/>
        <v>3260</v>
      </c>
      <c r="H180" s="87"/>
    </row>
    <row r="181" spans="1:8" s="11" customFormat="1" ht="15.75" x14ac:dyDescent="0.25">
      <c r="A181" s="42">
        <f>IF(C181=0,"",1+MAX(A$9:A180))</f>
        <v>120</v>
      </c>
      <c r="B181" s="66" t="s">
        <v>244</v>
      </c>
      <c r="C181" s="10">
        <v>8</v>
      </c>
      <c r="D181" s="10" t="s">
        <v>60</v>
      </c>
      <c r="E181" s="8">
        <v>1782.9</v>
      </c>
      <c r="F181" s="8">
        <v>110</v>
      </c>
      <c r="G181" s="8">
        <f t="shared" si="30"/>
        <v>15143.2</v>
      </c>
      <c r="H181" s="87"/>
    </row>
    <row r="182" spans="1:8" s="11" customFormat="1" ht="15.75" x14ac:dyDescent="0.25">
      <c r="A182" s="42">
        <f>IF(C182=0,"",1+MAX(A$9:A181))</f>
        <v>121</v>
      </c>
      <c r="B182" s="66" t="s">
        <v>245</v>
      </c>
      <c r="C182" s="10">
        <v>3</v>
      </c>
      <c r="D182" s="10" t="s">
        <v>60</v>
      </c>
      <c r="E182" s="8">
        <v>1890</v>
      </c>
      <c r="F182" s="8">
        <v>110</v>
      </c>
      <c r="G182" s="8">
        <f t="shared" si="30"/>
        <v>6000</v>
      </c>
      <c r="H182" s="87"/>
    </row>
    <row r="183" spans="1:8" s="11" customFormat="1" ht="15.75" x14ac:dyDescent="0.25">
      <c r="A183" s="42">
        <f>IF(C183=0,"",1+MAX(A$9:A182))</f>
        <v>122</v>
      </c>
      <c r="B183" s="66" t="s">
        <v>246</v>
      </c>
      <c r="C183" s="10">
        <v>4</v>
      </c>
      <c r="D183" s="10" t="s">
        <v>60</v>
      </c>
      <c r="E183" s="8">
        <v>1675.8000000000002</v>
      </c>
      <c r="F183" s="8">
        <v>110</v>
      </c>
      <c r="G183" s="8">
        <f t="shared" si="30"/>
        <v>7143.2000000000007</v>
      </c>
      <c r="H183" s="87"/>
    </row>
    <row r="184" spans="1:8" s="11" customFormat="1" ht="15.75" x14ac:dyDescent="0.25">
      <c r="A184" s="42">
        <f>IF(C184=0,"",1+MAX(A$9:A183))</f>
        <v>123</v>
      </c>
      <c r="B184" s="66" t="s">
        <v>247</v>
      </c>
      <c r="C184" s="10">
        <v>1</v>
      </c>
      <c r="D184" s="10" t="s">
        <v>60</v>
      </c>
      <c r="E184" s="8">
        <v>1782.9</v>
      </c>
      <c r="F184" s="8">
        <v>110</v>
      </c>
      <c r="G184" s="8">
        <f t="shared" si="30"/>
        <v>1892.9</v>
      </c>
      <c r="H184" s="87"/>
    </row>
    <row r="185" spans="1:8" s="11" customFormat="1" ht="15.75" x14ac:dyDescent="0.25">
      <c r="A185" s="42">
        <f>IF(C185=0,"",1+MAX(A$9:A184))</f>
        <v>124</v>
      </c>
      <c r="B185" s="66" t="s">
        <v>248</v>
      </c>
      <c r="C185" s="10">
        <v>2</v>
      </c>
      <c r="D185" s="10" t="s">
        <v>60</v>
      </c>
      <c r="E185" s="8">
        <v>945</v>
      </c>
      <c r="F185" s="8">
        <v>110</v>
      </c>
      <c r="G185" s="8">
        <f t="shared" si="30"/>
        <v>2110</v>
      </c>
      <c r="H185" s="87"/>
    </row>
    <row r="186" spans="1:8" s="11" customFormat="1" ht="15.75" x14ac:dyDescent="0.25">
      <c r="A186" s="42">
        <f>IF(C186=0,"",1+MAX(A$9:A185))</f>
        <v>125</v>
      </c>
      <c r="B186" s="66" t="s">
        <v>249</v>
      </c>
      <c r="C186" s="10">
        <v>2</v>
      </c>
      <c r="D186" s="10" t="s">
        <v>60</v>
      </c>
      <c r="E186" s="8">
        <v>1260</v>
      </c>
      <c r="F186" s="8">
        <v>110</v>
      </c>
      <c r="G186" s="8">
        <f t="shared" si="30"/>
        <v>2740</v>
      </c>
      <c r="H186" s="87"/>
    </row>
    <row r="187" spans="1:8" s="11" customFormat="1" ht="15.75" x14ac:dyDescent="0.25">
      <c r="A187" s="42">
        <f>IF(C187=0,"",1+MAX(A$9:A186))</f>
        <v>126</v>
      </c>
      <c r="B187" s="66" t="s">
        <v>250</v>
      </c>
      <c r="C187" s="10">
        <v>1</v>
      </c>
      <c r="D187" s="10" t="s">
        <v>60</v>
      </c>
      <c r="E187" s="8">
        <v>3780</v>
      </c>
      <c r="F187" s="8">
        <v>110</v>
      </c>
      <c r="G187" s="8">
        <f t="shared" si="30"/>
        <v>3890</v>
      </c>
      <c r="H187" s="87"/>
    </row>
    <row r="188" spans="1:8" s="11" customFormat="1" ht="15.75" x14ac:dyDescent="0.25">
      <c r="A188" s="42">
        <f>IF(C188=0,"",1+MAX(A$9:A187))</f>
        <v>127</v>
      </c>
      <c r="B188" s="66" t="s">
        <v>251</v>
      </c>
      <c r="C188" s="10">
        <v>1</v>
      </c>
      <c r="D188" s="10" t="s">
        <v>60</v>
      </c>
      <c r="E188" s="8">
        <v>1890</v>
      </c>
      <c r="F188" s="8">
        <v>110</v>
      </c>
      <c r="G188" s="8">
        <f t="shared" si="30"/>
        <v>2000</v>
      </c>
      <c r="H188" s="87"/>
    </row>
    <row r="189" spans="1:8" s="11" customFormat="1" ht="15.75" x14ac:dyDescent="0.25">
      <c r="A189" s="42">
        <f>IF(C189=0,"",1+MAX(A$9:A188))</f>
        <v>128</v>
      </c>
      <c r="B189" s="66" t="s">
        <v>252</v>
      </c>
      <c r="C189" s="10">
        <v>1</v>
      </c>
      <c r="D189" s="10" t="s">
        <v>60</v>
      </c>
      <c r="E189" s="8">
        <v>2205</v>
      </c>
      <c r="F189" s="8">
        <v>110</v>
      </c>
      <c r="G189" s="8">
        <f>IF(E189="","",C189*(F189+E189))</f>
        <v>2315</v>
      </c>
      <c r="H189" s="87"/>
    </row>
    <row r="190" spans="1:8" s="11" customFormat="1" ht="15.75" x14ac:dyDescent="0.25">
      <c r="A190" s="42" t="str">
        <f>IF(C190=0,"",1+MAX(A$9:A189))</f>
        <v/>
      </c>
      <c r="B190" s="67" t="s">
        <v>253</v>
      </c>
      <c r="C190" s="10"/>
      <c r="D190" s="10"/>
      <c r="E190" s="8" t="s">
        <v>336</v>
      </c>
      <c r="F190" s="8" t="str">
        <f t="shared" si="29"/>
        <v/>
      </c>
      <c r="G190" s="8" t="str">
        <f t="shared" si="30"/>
        <v/>
      </c>
      <c r="H190" s="87"/>
    </row>
    <row r="191" spans="1:8" s="11" customFormat="1" ht="15.75" x14ac:dyDescent="0.25">
      <c r="A191" s="42">
        <f>IF(C191=0,"",1+MAX(A$9:A190))</f>
        <v>129</v>
      </c>
      <c r="B191" s="66" t="s">
        <v>254</v>
      </c>
      <c r="C191" s="10">
        <v>2</v>
      </c>
      <c r="D191" s="10" t="s">
        <v>60</v>
      </c>
      <c r="E191" s="8">
        <v>900</v>
      </c>
      <c r="F191" s="8">
        <v>110</v>
      </c>
      <c r="G191" s="8">
        <f t="shared" si="30"/>
        <v>2020</v>
      </c>
      <c r="H191" s="87"/>
    </row>
    <row r="192" spans="1:8" s="11" customFormat="1" ht="15.75" x14ac:dyDescent="0.25">
      <c r="A192" s="42">
        <f>IF(C192=0,"",1+MAX(A$9:A191))</f>
        <v>130</v>
      </c>
      <c r="B192" s="66" t="s">
        <v>255</v>
      </c>
      <c r="C192" s="10">
        <v>10</v>
      </c>
      <c r="D192" s="10" t="s">
        <v>60</v>
      </c>
      <c r="E192" s="8">
        <v>562.5</v>
      </c>
      <c r="F192" s="8">
        <v>110</v>
      </c>
      <c r="G192" s="8">
        <f t="shared" si="30"/>
        <v>6725</v>
      </c>
      <c r="H192" s="87"/>
    </row>
    <row r="193" spans="1:8" s="11" customFormat="1" ht="15.75" x14ac:dyDescent="0.25">
      <c r="A193" s="42">
        <f>IF(C193=0,"",1+MAX(A$9:A192))</f>
        <v>131</v>
      </c>
      <c r="B193" s="66" t="s">
        <v>255</v>
      </c>
      <c r="C193" s="10">
        <v>2</v>
      </c>
      <c r="D193" s="10" t="s">
        <v>60</v>
      </c>
      <c r="E193" s="8">
        <v>562.5</v>
      </c>
      <c r="F193" s="8">
        <v>110</v>
      </c>
      <c r="G193" s="8">
        <f t="shared" si="30"/>
        <v>1345</v>
      </c>
      <c r="H193" s="87"/>
    </row>
    <row r="194" spans="1:8" s="11" customFormat="1" ht="15.75" x14ac:dyDescent="0.25">
      <c r="A194" s="42">
        <f>IF(C194=0,"",1+MAX(A$9:A193))</f>
        <v>132</v>
      </c>
      <c r="B194" s="66" t="s">
        <v>256</v>
      </c>
      <c r="C194" s="10">
        <v>2</v>
      </c>
      <c r="D194" s="10" t="s">
        <v>60</v>
      </c>
      <c r="E194" s="8">
        <v>1350</v>
      </c>
      <c r="F194" s="8">
        <v>110</v>
      </c>
      <c r="G194" s="8">
        <f t="shared" si="30"/>
        <v>2920</v>
      </c>
      <c r="H194" s="87"/>
    </row>
    <row r="195" spans="1:8" s="11" customFormat="1" ht="15.75" x14ac:dyDescent="0.25">
      <c r="A195" s="42">
        <f>IF(C195=0,"",1+MAX(A$9:A194))</f>
        <v>133</v>
      </c>
      <c r="B195" s="66" t="s">
        <v>257</v>
      </c>
      <c r="C195" s="10">
        <v>1</v>
      </c>
      <c r="D195" s="10" t="s">
        <v>60</v>
      </c>
      <c r="E195" s="8">
        <v>1077.3</v>
      </c>
      <c r="F195" s="8">
        <v>110</v>
      </c>
      <c r="G195" s="8">
        <f t="shared" si="30"/>
        <v>1187.3</v>
      </c>
      <c r="H195" s="87"/>
    </row>
    <row r="196" spans="1:8" s="11" customFormat="1" ht="15.75" x14ac:dyDescent="0.25">
      <c r="A196" s="42">
        <f>IF(C196=0,"",1+MAX(A$9:A195))</f>
        <v>134</v>
      </c>
      <c r="B196" s="66" t="s">
        <v>258</v>
      </c>
      <c r="C196" s="10">
        <v>5</v>
      </c>
      <c r="D196" s="10" t="s">
        <v>60</v>
      </c>
      <c r="E196" s="8">
        <v>1620</v>
      </c>
      <c r="F196" s="8">
        <v>110</v>
      </c>
      <c r="G196" s="8">
        <f t="shared" si="30"/>
        <v>8650</v>
      </c>
      <c r="H196" s="87"/>
    </row>
    <row r="197" spans="1:8" s="11" customFormat="1" ht="15.75" x14ac:dyDescent="0.25">
      <c r="A197" s="42">
        <f>IF(C197=0,"",1+MAX(A$9:A196))</f>
        <v>135</v>
      </c>
      <c r="B197" s="66" t="s">
        <v>259</v>
      </c>
      <c r="C197" s="10">
        <v>1</v>
      </c>
      <c r="D197" s="10" t="s">
        <v>60</v>
      </c>
      <c r="E197" s="8">
        <v>1575</v>
      </c>
      <c r="F197" s="8">
        <v>110</v>
      </c>
      <c r="G197" s="8">
        <f t="shared" si="30"/>
        <v>1685</v>
      </c>
      <c r="H197" s="87"/>
    </row>
    <row r="198" spans="1:8" s="11" customFormat="1" ht="18" customHeight="1" x14ac:dyDescent="0.25">
      <c r="A198" s="42">
        <f>IF(C198=0,"",1+MAX(A$9:A197))</f>
        <v>136</v>
      </c>
      <c r="B198" s="66" t="s">
        <v>260</v>
      </c>
      <c r="C198" s="10">
        <v>1</v>
      </c>
      <c r="D198" s="10" t="s">
        <v>60</v>
      </c>
      <c r="E198" s="8">
        <v>1575</v>
      </c>
      <c r="F198" s="8">
        <v>110</v>
      </c>
      <c r="G198" s="8">
        <f t="shared" si="30"/>
        <v>1685</v>
      </c>
      <c r="H198" s="87"/>
    </row>
    <row r="199" spans="1:8" s="11" customFormat="1" ht="18" customHeight="1" x14ac:dyDescent="0.25">
      <c r="A199" s="42">
        <f>IF(C199=0,"",1+MAX(A$9:A198))</f>
        <v>137</v>
      </c>
      <c r="B199" s="66" t="s">
        <v>261</v>
      </c>
      <c r="C199" s="10">
        <v>1</v>
      </c>
      <c r="D199" s="10" t="s">
        <v>60</v>
      </c>
      <c r="E199" s="8">
        <v>2025</v>
      </c>
      <c r="F199" s="8">
        <v>110</v>
      </c>
      <c r="G199" s="8">
        <f t="shared" si="30"/>
        <v>2135</v>
      </c>
      <c r="H199" s="87"/>
    </row>
    <row r="200" spans="1:8" s="11" customFormat="1" ht="18" customHeight="1" x14ac:dyDescent="0.25">
      <c r="A200" s="42">
        <f>IF(C200=0,"",1+MAX(A$9:A199))</f>
        <v>138</v>
      </c>
      <c r="B200" s="66" t="s">
        <v>262</v>
      </c>
      <c r="C200" s="10">
        <v>1</v>
      </c>
      <c r="D200" s="10" t="s">
        <v>60</v>
      </c>
      <c r="E200" s="8">
        <v>1260</v>
      </c>
      <c r="F200" s="8">
        <v>110</v>
      </c>
      <c r="G200" s="8">
        <f t="shared" si="30"/>
        <v>1370</v>
      </c>
      <c r="H200" s="87"/>
    </row>
    <row r="201" spans="1:8" s="11" customFormat="1" ht="18" customHeight="1" x14ac:dyDescent="0.25">
      <c r="A201" s="42">
        <f>IF(C201=0,"",1+MAX(A$9:A200))</f>
        <v>139</v>
      </c>
      <c r="B201" s="66" t="s">
        <v>263</v>
      </c>
      <c r="C201" s="10">
        <v>1</v>
      </c>
      <c r="D201" s="10" t="s">
        <v>60</v>
      </c>
      <c r="E201" s="8">
        <v>718.2</v>
      </c>
      <c r="F201" s="8">
        <v>110</v>
      </c>
      <c r="G201" s="8">
        <f t="shared" si="30"/>
        <v>828.2</v>
      </c>
      <c r="H201" s="87"/>
    </row>
    <row r="202" spans="1:8" s="11" customFormat="1" ht="18" customHeight="1" x14ac:dyDescent="0.25">
      <c r="A202" s="42">
        <f>IF(C202=0,"",1+MAX(A$9:A201))</f>
        <v>140</v>
      </c>
      <c r="B202" s="66" t="s">
        <v>264</v>
      </c>
      <c r="C202" s="10">
        <v>6</v>
      </c>
      <c r="D202" s="10" t="s">
        <v>60</v>
      </c>
      <c r="E202" s="8">
        <v>1980</v>
      </c>
      <c r="F202" s="8">
        <v>110</v>
      </c>
      <c r="G202" s="8">
        <f t="shared" si="30"/>
        <v>12540</v>
      </c>
      <c r="H202" s="87"/>
    </row>
    <row r="203" spans="1:8" s="11" customFormat="1" ht="18" customHeight="1" x14ac:dyDescent="0.25">
      <c r="A203" s="42">
        <f>IF(C203=0,"",1+MAX(A$9:A202))</f>
        <v>141</v>
      </c>
      <c r="B203" s="66" t="s">
        <v>265</v>
      </c>
      <c r="C203" s="10">
        <v>9</v>
      </c>
      <c r="D203" s="10" t="s">
        <v>60</v>
      </c>
      <c r="E203" s="8">
        <v>478.8</v>
      </c>
      <c r="F203" s="8">
        <v>110</v>
      </c>
      <c r="G203" s="8">
        <f t="shared" si="30"/>
        <v>5299.2</v>
      </c>
      <c r="H203" s="87"/>
    </row>
    <row r="204" spans="1:8" s="11" customFormat="1" ht="18" customHeight="1" x14ac:dyDescent="0.25">
      <c r="A204" s="42">
        <f>IF(C204=0,"",1+MAX(A$9:A203))</f>
        <v>142</v>
      </c>
      <c r="B204" s="66" t="s">
        <v>266</v>
      </c>
      <c r="C204" s="10">
        <v>2</v>
      </c>
      <c r="D204" s="10" t="s">
        <v>60</v>
      </c>
      <c r="E204" s="8">
        <v>2227.5</v>
      </c>
      <c r="F204" s="8">
        <v>110</v>
      </c>
      <c r="G204" s="8">
        <f t="shared" si="30"/>
        <v>4675</v>
      </c>
      <c r="H204" s="87"/>
    </row>
    <row r="205" spans="1:8" s="11" customFormat="1" ht="18" customHeight="1" x14ac:dyDescent="0.25">
      <c r="A205" s="42">
        <f>IF(C205=0,"",1+MAX(A$9:A204))</f>
        <v>143</v>
      </c>
      <c r="B205" s="66" t="s">
        <v>267</v>
      </c>
      <c r="C205" s="10">
        <v>2</v>
      </c>
      <c r="D205" s="10" t="s">
        <v>60</v>
      </c>
      <c r="E205" s="8">
        <v>538.65</v>
      </c>
      <c r="F205" s="8">
        <v>110</v>
      </c>
      <c r="G205" s="8">
        <f t="shared" si="30"/>
        <v>1297.3</v>
      </c>
      <c r="H205" s="87"/>
    </row>
    <row r="206" spans="1:8" s="11" customFormat="1" ht="18" customHeight="1" x14ac:dyDescent="0.25">
      <c r="A206" s="42">
        <f>IF(C206=0,"",1+MAX(A$9:A205))</f>
        <v>144</v>
      </c>
      <c r="B206" s="66" t="s">
        <v>268</v>
      </c>
      <c r="C206" s="10">
        <v>2</v>
      </c>
      <c r="D206" s="10" t="s">
        <v>60</v>
      </c>
      <c r="E206" s="8">
        <v>1316.7</v>
      </c>
      <c r="F206" s="8">
        <v>110</v>
      </c>
      <c r="G206" s="8">
        <f t="shared" si="30"/>
        <v>2853.4</v>
      </c>
      <c r="H206" s="87"/>
    </row>
    <row r="207" spans="1:8" s="11" customFormat="1" ht="18" customHeight="1" x14ac:dyDescent="0.25">
      <c r="A207" s="42">
        <f>IF(C207=0,"",1+MAX(A$9:A206))</f>
        <v>145</v>
      </c>
      <c r="B207" s="66" t="s">
        <v>269</v>
      </c>
      <c r="C207" s="10">
        <v>1</v>
      </c>
      <c r="D207" s="10" t="s">
        <v>60</v>
      </c>
      <c r="E207" s="8">
        <v>1620</v>
      </c>
      <c r="F207" s="8">
        <v>110</v>
      </c>
      <c r="G207" s="8">
        <f t="shared" si="30"/>
        <v>1730</v>
      </c>
      <c r="H207" s="87"/>
    </row>
    <row r="208" spans="1:8" s="11" customFormat="1" ht="18" customHeight="1" x14ac:dyDescent="0.25">
      <c r="A208" s="42">
        <f>IF(C208=0,"",1+MAX(A$9:A207))</f>
        <v>146</v>
      </c>
      <c r="B208" s="66" t="s">
        <v>270</v>
      </c>
      <c r="C208" s="10">
        <v>9</v>
      </c>
      <c r="D208" s="10" t="s">
        <v>60</v>
      </c>
      <c r="E208" s="8">
        <v>1350</v>
      </c>
      <c r="F208" s="8">
        <v>110</v>
      </c>
      <c r="G208" s="8">
        <f t="shared" si="30"/>
        <v>13140</v>
      </c>
      <c r="H208" s="87"/>
    </row>
    <row r="209" spans="1:8" s="11" customFormat="1" ht="18" customHeight="1" x14ac:dyDescent="0.25">
      <c r="A209" s="42">
        <f>IF(C209=0,"",1+MAX(A$9:A208))</f>
        <v>147</v>
      </c>
      <c r="B209" s="66" t="s">
        <v>271</v>
      </c>
      <c r="C209" s="10">
        <v>4</v>
      </c>
      <c r="D209" s="10" t="s">
        <v>60</v>
      </c>
      <c r="E209" s="8">
        <v>1080</v>
      </c>
      <c r="F209" s="8">
        <v>110</v>
      </c>
      <c r="G209" s="8">
        <f t="shared" si="30"/>
        <v>4760</v>
      </c>
      <c r="H209" s="87"/>
    </row>
    <row r="210" spans="1:8" s="11" customFormat="1" ht="18" customHeight="1" x14ac:dyDescent="0.25">
      <c r="A210" s="42">
        <f>IF(C210=0,"",1+MAX(A$9:A209))</f>
        <v>148</v>
      </c>
      <c r="B210" s="66" t="s">
        <v>272</v>
      </c>
      <c r="C210" s="10">
        <v>2</v>
      </c>
      <c r="D210" s="10" t="s">
        <v>60</v>
      </c>
      <c r="E210" s="8">
        <v>957.6</v>
      </c>
      <c r="F210" s="8">
        <v>110</v>
      </c>
      <c r="G210" s="8">
        <f t="shared" si="30"/>
        <v>2135.1999999999998</v>
      </c>
      <c r="H210" s="87"/>
    </row>
    <row r="211" spans="1:8" s="11" customFormat="1" ht="18" customHeight="1" x14ac:dyDescent="0.25">
      <c r="A211" s="42">
        <f>IF(C211=0,"",1+MAX(A$9:A210))</f>
        <v>149</v>
      </c>
      <c r="B211" s="66" t="s">
        <v>273</v>
      </c>
      <c r="C211" s="10">
        <v>1</v>
      </c>
      <c r="D211" s="10" t="s">
        <v>60</v>
      </c>
      <c r="E211" s="8">
        <v>630</v>
      </c>
      <c r="F211" s="8">
        <v>110</v>
      </c>
      <c r="G211" s="8">
        <f t="shared" si="30"/>
        <v>740</v>
      </c>
      <c r="H211" s="87"/>
    </row>
    <row r="212" spans="1:8" s="11" customFormat="1" ht="18" customHeight="1" x14ac:dyDescent="0.25">
      <c r="A212" s="42">
        <f>IF(C212=0,"",1+MAX(A$9:A211))</f>
        <v>150</v>
      </c>
      <c r="B212" s="66" t="s">
        <v>274</v>
      </c>
      <c r="C212" s="10">
        <v>1</v>
      </c>
      <c r="D212" s="10" t="s">
        <v>60</v>
      </c>
      <c r="E212" s="8">
        <v>1800</v>
      </c>
      <c r="F212" s="8">
        <v>110</v>
      </c>
      <c r="G212" s="8">
        <f t="shared" si="30"/>
        <v>1910</v>
      </c>
      <c r="H212" s="87"/>
    </row>
    <row r="213" spans="1:8" s="11" customFormat="1" ht="18" customHeight="1" x14ac:dyDescent="0.25">
      <c r="A213" s="42">
        <f>IF(C213=0,"",1+MAX(A$9:A212))</f>
        <v>151</v>
      </c>
      <c r="B213" s="66" t="s">
        <v>275</v>
      </c>
      <c r="C213" s="10">
        <v>4</v>
      </c>
      <c r="D213" s="10" t="s">
        <v>60</v>
      </c>
      <c r="E213" s="8">
        <v>318.40200000000004</v>
      </c>
      <c r="F213" s="8">
        <v>110</v>
      </c>
      <c r="G213" s="8">
        <f t="shared" si="30"/>
        <v>1713.6080000000002</v>
      </c>
      <c r="H213" s="87"/>
    </row>
    <row r="214" spans="1:8" s="11" customFormat="1" ht="18" customHeight="1" x14ac:dyDescent="0.25">
      <c r="A214" s="42">
        <f>IF(C214=0,"",1+MAX(A$9:A213))</f>
        <v>152</v>
      </c>
      <c r="B214" s="66" t="s">
        <v>276</v>
      </c>
      <c r="C214" s="10">
        <v>8</v>
      </c>
      <c r="D214" s="10" t="s">
        <v>60</v>
      </c>
      <c r="E214" s="8">
        <v>359.1</v>
      </c>
      <c r="F214" s="8">
        <v>110</v>
      </c>
      <c r="G214" s="8">
        <f t="shared" si="30"/>
        <v>3752.8</v>
      </c>
      <c r="H214" s="87"/>
    </row>
    <row r="215" spans="1:8" s="11" customFormat="1" ht="18" customHeight="1" x14ac:dyDescent="0.25">
      <c r="A215" s="42">
        <f>IF(C215=0,"",1+MAX(A$9:A214))</f>
        <v>153</v>
      </c>
      <c r="B215" s="66" t="s">
        <v>277</v>
      </c>
      <c r="C215" s="10">
        <v>2</v>
      </c>
      <c r="D215" s="10" t="s">
        <v>60</v>
      </c>
      <c r="E215" s="8">
        <v>1800</v>
      </c>
      <c r="F215" s="8">
        <v>110</v>
      </c>
      <c r="G215" s="8">
        <f t="shared" si="30"/>
        <v>3820</v>
      </c>
      <c r="H215" s="87"/>
    </row>
    <row r="216" spans="1:8" s="11" customFormat="1" ht="18" customHeight="1" x14ac:dyDescent="0.25">
      <c r="A216" s="42">
        <f>IF(C216=0,"",1+MAX(A$9:A215))</f>
        <v>154</v>
      </c>
      <c r="B216" s="66" t="s">
        <v>278</v>
      </c>
      <c r="C216" s="10">
        <v>2</v>
      </c>
      <c r="D216" s="10" t="s">
        <v>60</v>
      </c>
      <c r="E216" s="8">
        <v>562.5</v>
      </c>
      <c r="F216" s="8">
        <v>110</v>
      </c>
      <c r="G216" s="8">
        <f t="shared" si="30"/>
        <v>1345</v>
      </c>
      <c r="H216" s="87"/>
    </row>
    <row r="217" spans="1:8" s="11" customFormat="1" ht="18" customHeight="1" x14ac:dyDescent="0.25">
      <c r="A217" s="42">
        <f>IF(C217=0,"",1+MAX(A$9:A216))</f>
        <v>155</v>
      </c>
      <c r="B217" s="66" t="s">
        <v>279</v>
      </c>
      <c r="C217" s="10">
        <v>1</v>
      </c>
      <c r="D217" s="10" t="s">
        <v>60</v>
      </c>
      <c r="E217" s="8">
        <v>1102.5</v>
      </c>
      <c r="F217" s="8">
        <v>110</v>
      </c>
      <c r="G217" s="8">
        <f t="shared" si="30"/>
        <v>1212.5</v>
      </c>
      <c r="H217" s="87"/>
    </row>
    <row r="218" spans="1:8" s="11" customFormat="1" ht="18" customHeight="1" x14ac:dyDescent="0.25">
      <c r="A218" s="42">
        <f>IF(C218=0,"",1+MAX(A$9:A217))</f>
        <v>156</v>
      </c>
      <c r="B218" s="66" t="s">
        <v>280</v>
      </c>
      <c r="C218" s="10">
        <v>3</v>
      </c>
      <c r="D218" s="10" t="s">
        <v>60</v>
      </c>
      <c r="E218" s="8">
        <v>1350</v>
      </c>
      <c r="F218" s="8">
        <v>110</v>
      </c>
      <c r="G218" s="8">
        <f t="shared" si="30"/>
        <v>4380</v>
      </c>
      <c r="H218" s="87"/>
    </row>
    <row r="219" spans="1:8" s="11" customFormat="1" ht="18" customHeight="1" x14ac:dyDescent="0.25">
      <c r="A219" s="42">
        <f>IF(C219=0,"",1+MAX(A$9:A218))</f>
        <v>157</v>
      </c>
      <c r="B219" s="66" t="s">
        <v>281</v>
      </c>
      <c r="C219" s="10">
        <v>1</v>
      </c>
      <c r="D219" s="10" t="s">
        <v>60</v>
      </c>
      <c r="E219" s="8">
        <v>630</v>
      </c>
      <c r="F219" s="8">
        <v>110</v>
      </c>
      <c r="G219" s="8">
        <f t="shared" si="30"/>
        <v>740</v>
      </c>
      <c r="H219" s="87"/>
    </row>
    <row r="220" spans="1:8" s="11" customFormat="1" ht="18" customHeight="1" x14ac:dyDescent="0.25">
      <c r="A220" s="42">
        <f>IF(C220=0,"",1+MAX(A$9:A219))</f>
        <v>158</v>
      </c>
      <c r="B220" s="66" t="s">
        <v>282</v>
      </c>
      <c r="C220" s="10">
        <v>2</v>
      </c>
      <c r="D220" s="10" t="s">
        <v>60</v>
      </c>
      <c r="E220" s="8">
        <v>1197</v>
      </c>
      <c r="F220" s="8">
        <v>110</v>
      </c>
      <c r="G220" s="8">
        <f t="shared" si="30"/>
        <v>2614</v>
      </c>
      <c r="H220" s="87"/>
    </row>
    <row r="221" spans="1:8" s="11" customFormat="1" ht="18" customHeight="1" x14ac:dyDescent="0.25">
      <c r="A221" s="42" t="str">
        <f>IF(C221=0,"",1+MAX(A$9:A220))</f>
        <v/>
      </c>
      <c r="B221" s="67" t="s">
        <v>283</v>
      </c>
      <c r="C221" s="10"/>
      <c r="D221" s="10"/>
      <c r="E221" s="8" t="s">
        <v>336</v>
      </c>
      <c r="F221" s="8" t="str">
        <f t="shared" si="29"/>
        <v/>
      </c>
      <c r="G221" s="8" t="str">
        <f t="shared" si="30"/>
        <v/>
      </c>
      <c r="H221" s="87"/>
    </row>
    <row r="222" spans="1:8" s="11" customFormat="1" ht="18" customHeight="1" x14ac:dyDescent="0.25">
      <c r="A222" s="42">
        <f>IF(C222=0,"",1+MAX(A$9:A221))</f>
        <v>159</v>
      </c>
      <c r="B222" s="66" t="s">
        <v>284</v>
      </c>
      <c r="C222" s="10">
        <v>1</v>
      </c>
      <c r="D222" s="10" t="s">
        <v>60</v>
      </c>
      <c r="E222" s="8">
        <v>810</v>
      </c>
      <c r="F222" s="8">
        <v>110</v>
      </c>
      <c r="G222" s="8">
        <f t="shared" si="30"/>
        <v>920</v>
      </c>
      <c r="H222" s="88"/>
    </row>
    <row r="223" spans="1:8" s="11" customFormat="1" ht="18" customHeight="1" x14ac:dyDescent="0.25">
      <c r="A223" s="42"/>
      <c r="B223" s="78" t="s">
        <v>26</v>
      </c>
      <c r="C223" s="6"/>
      <c r="D223" s="6"/>
      <c r="E223" s="2" t="str">
        <f t="shared" ref="E223" si="31">IF(C223=0,"",0)</f>
        <v/>
      </c>
      <c r="F223" s="2"/>
      <c r="G223" s="8" t="str">
        <f t="shared" si="30"/>
        <v/>
      </c>
      <c r="H223" s="79">
        <f>(SUM(G162:G223))</f>
        <v>228806.40799999997</v>
      </c>
    </row>
    <row r="224" spans="1:8" s="11" customFormat="1" ht="18" customHeight="1" x14ac:dyDescent="0.25">
      <c r="A224" s="90"/>
      <c r="B224" s="91"/>
      <c r="C224" s="91"/>
      <c r="D224" s="91"/>
      <c r="E224" s="91"/>
      <c r="F224" s="91"/>
      <c r="G224" s="91"/>
      <c r="H224" s="92"/>
    </row>
    <row r="225" spans="1:8" s="12" customFormat="1" ht="18" customHeight="1" x14ac:dyDescent="0.25">
      <c r="A225" s="93" t="s">
        <v>19</v>
      </c>
      <c r="B225" s="94"/>
      <c r="C225" s="94"/>
      <c r="D225" s="94"/>
      <c r="E225" s="94"/>
      <c r="F225" s="94"/>
      <c r="G225" s="94"/>
      <c r="H225" s="95"/>
    </row>
    <row r="226" spans="1:8" s="11" customFormat="1" ht="18" customHeight="1" x14ac:dyDescent="0.25">
      <c r="A226" s="42" t="str">
        <f>IF(C226=0,"",1+MAX(A$9:A225))</f>
        <v/>
      </c>
      <c r="B226" s="68" t="s">
        <v>285</v>
      </c>
      <c r="C226" s="10"/>
      <c r="D226" s="10"/>
      <c r="E226" s="8" t="str">
        <f t="shared" ref="E226:E287" si="32">IF(C226=0,"",0)</f>
        <v/>
      </c>
      <c r="F226" s="8" t="str">
        <f t="shared" ref="F226:F287" si="33">IF(D226=0,"",0)</f>
        <v/>
      </c>
      <c r="G226" s="8" t="str">
        <f t="shared" ref="G226:G289" si="34">IF(E226="","",C226*(F226+E226))</f>
        <v/>
      </c>
      <c r="H226" s="86"/>
    </row>
    <row r="227" spans="1:8" s="11" customFormat="1" ht="18" customHeight="1" x14ac:dyDescent="0.25">
      <c r="A227" s="42" t="str">
        <f>IF(C227=0,"",1+MAX(A$9:A226))</f>
        <v/>
      </c>
      <c r="B227" s="60" t="s">
        <v>67</v>
      </c>
      <c r="C227" s="10"/>
      <c r="D227" s="10"/>
      <c r="E227" s="8" t="str">
        <f t="shared" si="32"/>
        <v/>
      </c>
      <c r="F227" s="8" t="str">
        <f t="shared" si="33"/>
        <v/>
      </c>
      <c r="G227" s="8" t="str">
        <f t="shared" si="34"/>
        <v/>
      </c>
      <c r="H227" s="87"/>
    </row>
    <row r="228" spans="1:8" s="11" customFormat="1" ht="18" customHeight="1" x14ac:dyDescent="0.25">
      <c r="A228" s="42" t="str">
        <f>IF(C228=0,"",1+MAX(A$9:A227))</f>
        <v/>
      </c>
      <c r="B228" s="65" t="s">
        <v>286</v>
      </c>
      <c r="C228" s="10"/>
      <c r="D228" s="10"/>
      <c r="E228" s="8" t="str">
        <f t="shared" si="32"/>
        <v/>
      </c>
      <c r="F228" s="8" t="str">
        <f t="shared" si="33"/>
        <v/>
      </c>
      <c r="G228" s="8" t="str">
        <f t="shared" si="34"/>
        <v/>
      </c>
      <c r="H228" s="87"/>
    </row>
    <row r="229" spans="1:8" s="11" customFormat="1" ht="18" customHeight="1" x14ac:dyDescent="0.25">
      <c r="A229" s="42">
        <f>IF(C229=0,"",1+MAX(A$9:A228))</f>
        <v>160</v>
      </c>
      <c r="B229" s="66" t="s">
        <v>286</v>
      </c>
      <c r="C229" s="10">
        <v>3040</v>
      </c>
      <c r="D229" s="10" t="s">
        <v>51</v>
      </c>
      <c r="E229" s="8">
        <v>16</v>
      </c>
      <c r="F229" s="8">
        <v>8</v>
      </c>
      <c r="G229" s="8">
        <f t="shared" si="34"/>
        <v>72960</v>
      </c>
      <c r="H229" s="87"/>
    </row>
    <row r="230" spans="1:8" s="11" customFormat="1" ht="18" customHeight="1" x14ac:dyDescent="0.25">
      <c r="A230" s="42">
        <f>IF(C230=0,"",1+MAX(A$9:A229))</f>
        <v>161</v>
      </c>
      <c r="B230" s="66" t="s">
        <v>287</v>
      </c>
      <c r="C230" s="10">
        <v>378</v>
      </c>
      <c r="D230" s="10" t="s">
        <v>51</v>
      </c>
      <c r="E230" s="8">
        <v>22</v>
      </c>
      <c r="F230" s="8">
        <v>8</v>
      </c>
      <c r="G230" s="8">
        <f t="shared" si="34"/>
        <v>11340</v>
      </c>
      <c r="H230" s="87"/>
    </row>
    <row r="231" spans="1:8" s="11" customFormat="1" ht="18" customHeight="1" x14ac:dyDescent="0.25">
      <c r="A231" s="42" t="str">
        <f>IF(C231=0,"",1+MAX(A$9:A230))</f>
        <v/>
      </c>
      <c r="B231" s="65" t="s">
        <v>288</v>
      </c>
      <c r="C231" s="10"/>
      <c r="D231" s="10"/>
      <c r="E231" s="8" t="str">
        <f t="shared" si="32"/>
        <v/>
      </c>
      <c r="F231" s="8" t="str">
        <f t="shared" si="33"/>
        <v/>
      </c>
      <c r="G231" s="8" t="str">
        <f t="shared" si="34"/>
        <v/>
      </c>
      <c r="H231" s="87"/>
    </row>
    <row r="232" spans="1:8" s="11" customFormat="1" ht="18" customHeight="1" x14ac:dyDescent="0.25">
      <c r="A232" s="42">
        <f>IF(C232=0,"",1+MAX(A$9:A231))</f>
        <v>162</v>
      </c>
      <c r="B232" s="66" t="s">
        <v>289</v>
      </c>
      <c r="C232" s="10">
        <v>8267</v>
      </c>
      <c r="D232" s="10" t="s">
        <v>51</v>
      </c>
      <c r="E232" s="8">
        <v>2</v>
      </c>
      <c r="F232" s="8">
        <v>2</v>
      </c>
      <c r="G232" s="8">
        <f t="shared" si="34"/>
        <v>33068</v>
      </c>
      <c r="H232" s="87"/>
    </row>
    <row r="233" spans="1:8" s="11" customFormat="1" ht="18" customHeight="1" x14ac:dyDescent="0.25">
      <c r="A233" s="42">
        <f>IF(C233=0,"",1+MAX(A$9:A232))</f>
        <v>163</v>
      </c>
      <c r="B233" s="66" t="s">
        <v>290</v>
      </c>
      <c r="C233" s="10">
        <v>217</v>
      </c>
      <c r="D233" s="10" t="s">
        <v>51</v>
      </c>
      <c r="E233" s="8">
        <v>22</v>
      </c>
      <c r="F233" s="8">
        <v>8</v>
      </c>
      <c r="G233" s="8">
        <f t="shared" si="34"/>
        <v>6510</v>
      </c>
      <c r="H233" s="87"/>
    </row>
    <row r="234" spans="1:8" s="11" customFormat="1" ht="18" customHeight="1" x14ac:dyDescent="0.25">
      <c r="A234" s="42" t="str">
        <f>IF(C234=0,"",1+MAX(A$9:A233))</f>
        <v/>
      </c>
      <c r="B234" s="65" t="s">
        <v>291</v>
      </c>
      <c r="C234" s="10"/>
      <c r="D234" s="10"/>
      <c r="E234" s="8" t="str">
        <f t="shared" si="32"/>
        <v/>
      </c>
      <c r="F234" s="8" t="str">
        <f t="shared" si="33"/>
        <v/>
      </c>
      <c r="G234" s="8" t="str">
        <f t="shared" si="34"/>
        <v/>
      </c>
      <c r="H234" s="87"/>
    </row>
    <row r="235" spans="1:8" s="11" customFormat="1" ht="18" customHeight="1" x14ac:dyDescent="0.25">
      <c r="A235" s="42">
        <f>IF(C235=0,"",1+MAX(A$9:A234))</f>
        <v>164</v>
      </c>
      <c r="B235" s="66" t="s">
        <v>291</v>
      </c>
      <c r="C235" s="10">
        <v>634</v>
      </c>
      <c r="D235" s="10" t="s">
        <v>94</v>
      </c>
      <c r="E235" s="8">
        <v>12</v>
      </c>
      <c r="F235" s="8">
        <v>6</v>
      </c>
      <c r="G235" s="8">
        <f t="shared" si="34"/>
        <v>11412</v>
      </c>
      <c r="H235" s="87"/>
    </row>
    <row r="236" spans="1:8" s="11" customFormat="1" ht="18" customHeight="1" x14ac:dyDescent="0.25">
      <c r="A236" s="42" t="str">
        <f>IF(C236=0,"",1+MAX(A$9:A235))</f>
        <v/>
      </c>
      <c r="B236" s="65" t="s">
        <v>292</v>
      </c>
      <c r="C236" s="10"/>
      <c r="D236" s="10"/>
      <c r="E236" s="8" t="str">
        <f t="shared" si="32"/>
        <v/>
      </c>
      <c r="F236" s="8" t="str">
        <f t="shared" si="33"/>
        <v/>
      </c>
      <c r="G236" s="8" t="str">
        <f t="shared" si="34"/>
        <v/>
      </c>
      <c r="H236" s="87"/>
    </row>
    <row r="237" spans="1:8" s="11" customFormat="1" ht="18" customHeight="1" x14ac:dyDescent="0.25">
      <c r="A237" s="42">
        <f>IF(C237=0,"",1+MAX(A$9:A236))</f>
        <v>165</v>
      </c>
      <c r="B237" s="66" t="s">
        <v>293</v>
      </c>
      <c r="C237" s="10">
        <v>3411</v>
      </c>
      <c r="D237" s="10" t="s">
        <v>51</v>
      </c>
      <c r="E237" s="8">
        <v>3</v>
      </c>
      <c r="F237" s="8">
        <v>3</v>
      </c>
      <c r="G237" s="8">
        <f t="shared" si="34"/>
        <v>20466</v>
      </c>
      <c r="H237" s="87"/>
    </row>
    <row r="238" spans="1:8" s="11" customFormat="1" ht="18" customHeight="1" x14ac:dyDescent="0.25">
      <c r="A238" s="42" t="str">
        <f>IF(C238=0,"",1+MAX(A$9:A237))</f>
        <v/>
      </c>
      <c r="B238" s="60" t="s">
        <v>81</v>
      </c>
      <c r="C238" s="10"/>
      <c r="D238" s="10"/>
      <c r="E238" s="8" t="str">
        <f t="shared" si="32"/>
        <v/>
      </c>
      <c r="F238" s="8" t="str">
        <f t="shared" si="33"/>
        <v/>
      </c>
      <c r="G238" s="8" t="str">
        <f t="shared" si="34"/>
        <v/>
      </c>
      <c r="H238" s="87"/>
    </row>
    <row r="239" spans="1:8" s="11" customFormat="1" ht="18" customHeight="1" x14ac:dyDescent="0.25">
      <c r="A239" s="42" t="str">
        <f>IF(C239=0,"",1+MAX(A$9:A238))</f>
        <v/>
      </c>
      <c r="B239" s="65" t="s">
        <v>286</v>
      </c>
      <c r="C239" s="10"/>
      <c r="D239" s="10"/>
      <c r="E239" s="8" t="str">
        <f t="shared" si="32"/>
        <v/>
      </c>
      <c r="F239" s="8" t="str">
        <f t="shared" si="33"/>
        <v/>
      </c>
      <c r="G239" s="8" t="str">
        <f t="shared" si="34"/>
        <v/>
      </c>
      <c r="H239" s="87"/>
    </row>
    <row r="240" spans="1:8" s="11" customFormat="1" ht="18" customHeight="1" x14ac:dyDescent="0.25">
      <c r="A240" s="42">
        <f>IF(C240=0,"",1+MAX(A$9:A239))</f>
        <v>166</v>
      </c>
      <c r="B240" s="66" t="s">
        <v>286</v>
      </c>
      <c r="C240" s="10">
        <v>1851</v>
      </c>
      <c r="D240" s="10" t="s">
        <v>51</v>
      </c>
      <c r="E240" s="8">
        <v>16</v>
      </c>
      <c r="F240" s="8">
        <v>8</v>
      </c>
      <c r="G240" s="8">
        <f t="shared" si="34"/>
        <v>44424</v>
      </c>
      <c r="H240" s="87"/>
    </row>
    <row r="241" spans="1:8" s="11" customFormat="1" ht="18" customHeight="1" x14ac:dyDescent="0.25">
      <c r="A241" s="42">
        <f>IF(C241=0,"",1+MAX(A$9:A240))</f>
        <v>167</v>
      </c>
      <c r="B241" s="66" t="s">
        <v>287</v>
      </c>
      <c r="C241" s="10">
        <v>418</v>
      </c>
      <c r="D241" s="10" t="s">
        <v>51</v>
      </c>
      <c r="E241" s="8">
        <v>22</v>
      </c>
      <c r="F241" s="8">
        <v>8</v>
      </c>
      <c r="G241" s="8">
        <f t="shared" si="34"/>
        <v>12540</v>
      </c>
      <c r="H241" s="87"/>
    </row>
    <row r="242" spans="1:8" s="11" customFormat="1" ht="18" customHeight="1" x14ac:dyDescent="0.25">
      <c r="A242" s="42">
        <f>IF(C242=0,"",1+MAX(A$9:A241))</f>
        <v>168</v>
      </c>
      <c r="B242" s="66" t="s">
        <v>294</v>
      </c>
      <c r="C242" s="10">
        <v>49</v>
      </c>
      <c r="D242" s="10" t="s">
        <v>51</v>
      </c>
      <c r="E242" s="8">
        <v>22</v>
      </c>
      <c r="F242" s="8">
        <v>8</v>
      </c>
      <c r="G242" s="8">
        <f t="shared" si="34"/>
        <v>1470</v>
      </c>
      <c r="H242" s="87"/>
    </row>
    <row r="243" spans="1:8" s="11" customFormat="1" ht="18" customHeight="1" x14ac:dyDescent="0.25">
      <c r="A243" s="42" t="str">
        <f>IF(C243=0,"",1+MAX(A$9:A242))</f>
        <v/>
      </c>
      <c r="B243" s="65" t="s">
        <v>288</v>
      </c>
      <c r="C243" s="10"/>
      <c r="D243" s="10"/>
      <c r="E243" s="8" t="str">
        <f t="shared" si="32"/>
        <v/>
      </c>
      <c r="F243" s="8" t="str">
        <f t="shared" si="33"/>
        <v/>
      </c>
      <c r="G243" s="8" t="str">
        <f t="shared" si="34"/>
        <v/>
      </c>
      <c r="H243" s="87"/>
    </row>
    <row r="244" spans="1:8" s="11" customFormat="1" ht="18" customHeight="1" x14ac:dyDescent="0.25">
      <c r="A244" s="42">
        <f>IF(C244=0,"",1+MAX(A$9:A243))</f>
        <v>169</v>
      </c>
      <c r="B244" s="66" t="s">
        <v>290</v>
      </c>
      <c r="C244" s="10">
        <v>1496</v>
      </c>
      <c r="D244" s="10" t="s">
        <v>51</v>
      </c>
      <c r="E244" s="8">
        <v>22</v>
      </c>
      <c r="F244" s="8">
        <v>8</v>
      </c>
      <c r="G244" s="8">
        <f t="shared" si="34"/>
        <v>44880</v>
      </c>
      <c r="H244" s="87"/>
    </row>
    <row r="245" spans="1:8" s="11" customFormat="1" ht="18" customHeight="1" x14ac:dyDescent="0.25">
      <c r="A245" s="42">
        <f>IF(C245=0,"",1+MAX(A$9:A244))</f>
        <v>170</v>
      </c>
      <c r="B245" s="66" t="s">
        <v>289</v>
      </c>
      <c r="C245" s="10">
        <v>5047</v>
      </c>
      <c r="D245" s="10" t="s">
        <v>51</v>
      </c>
      <c r="E245" s="8">
        <v>2</v>
      </c>
      <c r="F245" s="8">
        <v>2</v>
      </c>
      <c r="G245" s="8">
        <f t="shared" si="34"/>
        <v>20188</v>
      </c>
      <c r="H245" s="87"/>
    </row>
    <row r="246" spans="1:8" s="11" customFormat="1" ht="18" customHeight="1" x14ac:dyDescent="0.25">
      <c r="A246" s="42" t="str">
        <f>IF(C246=0,"",1+MAX(A$9:A245))</f>
        <v/>
      </c>
      <c r="B246" s="65" t="s">
        <v>291</v>
      </c>
      <c r="C246" s="10"/>
      <c r="D246" s="10"/>
      <c r="E246" s="8" t="str">
        <f t="shared" si="32"/>
        <v/>
      </c>
      <c r="F246" s="8" t="str">
        <f t="shared" si="33"/>
        <v/>
      </c>
      <c r="G246" s="8" t="str">
        <f t="shared" si="34"/>
        <v/>
      </c>
      <c r="H246" s="87"/>
    </row>
    <row r="247" spans="1:8" s="11" customFormat="1" ht="18" customHeight="1" x14ac:dyDescent="0.25">
      <c r="A247" s="42">
        <f>IF(C247=0,"",1+MAX(A$9:A246))</f>
        <v>171</v>
      </c>
      <c r="B247" s="66" t="s">
        <v>291</v>
      </c>
      <c r="C247" s="10">
        <v>532</v>
      </c>
      <c r="D247" s="10" t="s">
        <v>94</v>
      </c>
      <c r="E247" s="8">
        <v>12</v>
      </c>
      <c r="F247" s="8">
        <v>6</v>
      </c>
      <c r="G247" s="8">
        <f t="shared" si="34"/>
        <v>9576</v>
      </c>
      <c r="H247" s="87"/>
    </row>
    <row r="248" spans="1:8" s="11" customFormat="1" ht="18" customHeight="1" x14ac:dyDescent="0.25">
      <c r="A248" s="42" t="str">
        <f>IF(C248=0,"",1+MAX(A$9:A247))</f>
        <v/>
      </c>
      <c r="B248" s="65" t="s">
        <v>292</v>
      </c>
      <c r="C248" s="10"/>
      <c r="D248" s="10"/>
      <c r="E248" s="8" t="str">
        <f t="shared" si="32"/>
        <v/>
      </c>
      <c r="F248" s="8" t="str">
        <f t="shared" si="33"/>
        <v/>
      </c>
      <c r="G248" s="8" t="str">
        <f t="shared" si="34"/>
        <v/>
      </c>
      <c r="H248" s="87"/>
    </row>
    <row r="249" spans="1:8" s="11" customFormat="1" ht="18" customHeight="1" x14ac:dyDescent="0.25">
      <c r="A249" s="42">
        <f>IF(C249=0,"",1+MAX(A$9:A248))</f>
        <v>172</v>
      </c>
      <c r="B249" s="66" t="s">
        <v>293</v>
      </c>
      <c r="C249" s="10">
        <v>2343.96</v>
      </c>
      <c r="D249" s="10" t="s">
        <v>51</v>
      </c>
      <c r="E249" s="8">
        <v>3</v>
      </c>
      <c r="F249" s="8">
        <v>3</v>
      </c>
      <c r="G249" s="8">
        <f t="shared" si="34"/>
        <v>14063.76</v>
      </c>
      <c r="H249" s="87"/>
    </row>
    <row r="250" spans="1:8" s="11" customFormat="1" ht="18" customHeight="1" x14ac:dyDescent="0.25">
      <c r="A250" s="42" t="str">
        <f>IF(C250=0,"",1+MAX(A$9:A249))</f>
        <v/>
      </c>
      <c r="B250" s="60" t="s">
        <v>295</v>
      </c>
      <c r="C250" s="10"/>
      <c r="D250" s="10"/>
      <c r="E250" s="8" t="str">
        <f t="shared" si="32"/>
        <v/>
      </c>
      <c r="F250" s="8" t="str">
        <f t="shared" si="33"/>
        <v/>
      </c>
      <c r="G250" s="8" t="str">
        <f t="shared" si="34"/>
        <v/>
      </c>
      <c r="H250" s="87"/>
    </row>
    <row r="251" spans="1:8" s="11" customFormat="1" ht="18" customHeight="1" x14ac:dyDescent="0.25">
      <c r="A251" s="42">
        <f>IF(C251=0,"",1+MAX(A$9:A250))</f>
        <v>173</v>
      </c>
      <c r="B251" s="66" t="s">
        <v>295</v>
      </c>
      <c r="C251" s="10">
        <v>783</v>
      </c>
      <c r="D251" s="10" t="s">
        <v>94</v>
      </c>
      <c r="E251" s="8">
        <v>12</v>
      </c>
      <c r="F251" s="8">
        <v>6</v>
      </c>
      <c r="G251" s="8">
        <f t="shared" si="34"/>
        <v>14094</v>
      </c>
      <c r="H251" s="87"/>
    </row>
    <row r="252" spans="1:8" s="11" customFormat="1" ht="18" customHeight="1" x14ac:dyDescent="0.25">
      <c r="A252" s="42" t="str">
        <f>IF(C252=0,"",1+MAX(A$9:A251))</f>
        <v/>
      </c>
      <c r="B252" s="67" t="s">
        <v>296</v>
      </c>
      <c r="C252" s="10"/>
      <c r="D252" s="10"/>
      <c r="E252" s="8" t="str">
        <f t="shared" si="32"/>
        <v/>
      </c>
      <c r="F252" s="8" t="str">
        <f t="shared" si="33"/>
        <v/>
      </c>
      <c r="G252" s="8" t="str">
        <f t="shared" si="34"/>
        <v/>
      </c>
      <c r="H252" s="87"/>
    </row>
    <row r="253" spans="1:8" s="11" customFormat="1" ht="18" customHeight="1" x14ac:dyDescent="0.25">
      <c r="A253" s="42" t="str">
        <f>IF(C253=0,"",1+MAX(A$9:A252))</f>
        <v/>
      </c>
      <c r="B253" s="69" t="s">
        <v>67</v>
      </c>
      <c r="C253" s="10"/>
      <c r="D253" s="10"/>
      <c r="E253" s="8" t="str">
        <f t="shared" si="32"/>
        <v/>
      </c>
      <c r="F253" s="8" t="str">
        <f t="shared" si="33"/>
        <v/>
      </c>
      <c r="G253" s="8" t="str">
        <f t="shared" si="34"/>
        <v/>
      </c>
      <c r="H253" s="87"/>
    </row>
    <row r="254" spans="1:8" s="11" customFormat="1" ht="18" customHeight="1" x14ac:dyDescent="0.25">
      <c r="A254" s="42" t="str">
        <f>IF(C254=0,"",1+MAX(A$9:A253))</f>
        <v/>
      </c>
      <c r="B254" s="70" t="s">
        <v>297</v>
      </c>
      <c r="C254" s="10"/>
      <c r="D254" s="10"/>
      <c r="E254" s="8" t="str">
        <f t="shared" si="32"/>
        <v/>
      </c>
      <c r="F254" s="8" t="str">
        <f t="shared" si="33"/>
        <v/>
      </c>
      <c r="G254" s="8" t="str">
        <f t="shared" si="34"/>
        <v/>
      </c>
      <c r="H254" s="87"/>
    </row>
    <row r="255" spans="1:8" s="11" customFormat="1" ht="18" customHeight="1" x14ac:dyDescent="0.25">
      <c r="A255" s="42">
        <f>IF(C255=0,"",1+MAX(A$9:A254))</f>
        <v>174</v>
      </c>
      <c r="B255" s="71" t="s">
        <v>298</v>
      </c>
      <c r="C255" s="43">
        <v>3991.0450000000001</v>
      </c>
      <c r="D255" s="10" t="s">
        <v>51</v>
      </c>
      <c r="E255" s="8">
        <v>8</v>
      </c>
      <c r="F255" s="8">
        <v>4</v>
      </c>
      <c r="G255" s="8">
        <f t="shared" si="34"/>
        <v>47892.54</v>
      </c>
      <c r="H255" s="87"/>
    </row>
    <row r="256" spans="1:8" s="11" customFormat="1" ht="18" customHeight="1" x14ac:dyDescent="0.25">
      <c r="A256" s="42">
        <f>IF(C256=0,"",1+MAX(A$9:A255))</f>
        <v>175</v>
      </c>
      <c r="B256" s="71" t="s">
        <v>299</v>
      </c>
      <c r="C256" s="43">
        <v>3991.0450000000001</v>
      </c>
      <c r="D256" s="10" t="s">
        <v>51</v>
      </c>
      <c r="E256" s="8">
        <v>2</v>
      </c>
      <c r="F256" s="8">
        <v>2</v>
      </c>
      <c r="G256" s="8">
        <f t="shared" si="34"/>
        <v>15964.18</v>
      </c>
      <c r="H256" s="87"/>
    </row>
    <row r="257" spans="1:8" s="11" customFormat="1" ht="18" customHeight="1" x14ac:dyDescent="0.25">
      <c r="A257" s="42">
        <f>IF(C257=0,"",1+MAX(A$9:A256))</f>
        <v>176</v>
      </c>
      <c r="B257" s="71" t="s">
        <v>300</v>
      </c>
      <c r="C257" s="43">
        <v>3991.0450000000001</v>
      </c>
      <c r="D257" s="10" t="s">
        <v>51</v>
      </c>
      <c r="E257" s="8">
        <v>3</v>
      </c>
      <c r="F257" s="8">
        <v>3</v>
      </c>
      <c r="G257" s="8">
        <f t="shared" si="34"/>
        <v>23946.27</v>
      </c>
      <c r="H257" s="87"/>
    </row>
    <row r="258" spans="1:8" s="11" customFormat="1" ht="18" customHeight="1" x14ac:dyDescent="0.25">
      <c r="A258" s="42">
        <f>IF(C258=0,"",1+MAX(A$9:A257))</f>
        <v>177</v>
      </c>
      <c r="B258" s="71" t="s">
        <v>301</v>
      </c>
      <c r="C258" s="43">
        <v>3991.0450000000001</v>
      </c>
      <c r="D258" s="10" t="s">
        <v>51</v>
      </c>
      <c r="E258" s="8">
        <v>3</v>
      </c>
      <c r="F258" s="8">
        <v>3</v>
      </c>
      <c r="G258" s="8">
        <f t="shared" si="34"/>
        <v>23946.27</v>
      </c>
      <c r="H258" s="87"/>
    </row>
    <row r="259" spans="1:8" s="11" customFormat="1" ht="18" customHeight="1" x14ac:dyDescent="0.25">
      <c r="A259" s="42">
        <f>IF(C259=0,"",1+MAX(A$9:A258))</f>
        <v>178</v>
      </c>
      <c r="B259" s="71" t="s">
        <v>302</v>
      </c>
      <c r="C259" s="43">
        <v>1260.33</v>
      </c>
      <c r="D259" s="10" t="s">
        <v>94</v>
      </c>
      <c r="E259" s="8">
        <v>14</v>
      </c>
      <c r="F259" s="8">
        <v>6</v>
      </c>
      <c r="G259" s="8">
        <f t="shared" si="34"/>
        <v>25206.6</v>
      </c>
      <c r="H259" s="87"/>
    </row>
    <row r="260" spans="1:8" s="11" customFormat="1" ht="18" customHeight="1" x14ac:dyDescent="0.25">
      <c r="A260" s="42">
        <f>IF(C260=0,"",1+MAX(A$9:A259))</f>
        <v>179</v>
      </c>
      <c r="B260" s="71" t="s">
        <v>303</v>
      </c>
      <c r="C260" s="43">
        <v>1680.44</v>
      </c>
      <c r="D260" s="10" t="s">
        <v>94</v>
      </c>
      <c r="E260" s="8">
        <v>2</v>
      </c>
      <c r="F260" s="8">
        <v>2</v>
      </c>
      <c r="G260" s="8">
        <f t="shared" si="34"/>
        <v>6721.76</v>
      </c>
      <c r="H260" s="87"/>
    </row>
    <row r="261" spans="1:8" s="11" customFormat="1" ht="18" customHeight="1" x14ac:dyDescent="0.25">
      <c r="A261" s="42" t="str">
        <f>IF(C261=0,"",1+MAX(A$9:A260))</f>
        <v/>
      </c>
      <c r="B261" s="70" t="s">
        <v>304</v>
      </c>
      <c r="C261" s="43"/>
      <c r="D261" s="10"/>
      <c r="E261" s="8" t="str">
        <f t="shared" si="32"/>
        <v/>
      </c>
      <c r="F261" s="8" t="str">
        <f t="shared" si="33"/>
        <v/>
      </c>
      <c r="G261" s="8" t="str">
        <f t="shared" si="34"/>
        <v/>
      </c>
      <c r="H261" s="87"/>
    </row>
    <row r="262" spans="1:8" s="11" customFormat="1" ht="18" customHeight="1" x14ac:dyDescent="0.25">
      <c r="A262" s="42">
        <f>IF(C262=0,"",1+MAX(A$9:A261))</f>
        <v>180</v>
      </c>
      <c r="B262" s="71" t="s">
        <v>305</v>
      </c>
      <c r="C262" s="43">
        <v>2228.0349999999999</v>
      </c>
      <c r="D262" s="10" t="s">
        <v>51</v>
      </c>
      <c r="E262" s="8">
        <v>5</v>
      </c>
      <c r="F262" s="8">
        <v>3</v>
      </c>
      <c r="G262" s="8">
        <f t="shared" si="34"/>
        <v>17824.28</v>
      </c>
      <c r="H262" s="87"/>
    </row>
    <row r="263" spans="1:8" s="11" customFormat="1" ht="18" customHeight="1" x14ac:dyDescent="0.25">
      <c r="A263" s="42">
        <f>IF(C263=0,"",1+MAX(A$9:A262))</f>
        <v>181</v>
      </c>
      <c r="B263" s="71" t="s">
        <v>306</v>
      </c>
      <c r="C263" s="43">
        <v>4456.07</v>
      </c>
      <c r="D263" s="10" t="s">
        <v>51</v>
      </c>
      <c r="E263" s="8">
        <v>3</v>
      </c>
      <c r="F263" s="8">
        <v>3</v>
      </c>
      <c r="G263" s="8">
        <f t="shared" si="34"/>
        <v>26736.42</v>
      </c>
      <c r="H263" s="87"/>
    </row>
    <row r="264" spans="1:8" s="11" customFormat="1" ht="18" customHeight="1" x14ac:dyDescent="0.25">
      <c r="A264" s="42">
        <f>IF(C264=0,"",1+MAX(A$9:A263))</f>
        <v>182</v>
      </c>
      <c r="B264" s="71" t="s">
        <v>302</v>
      </c>
      <c r="C264" s="43">
        <v>703.59</v>
      </c>
      <c r="D264" s="10" t="s">
        <v>94</v>
      </c>
      <c r="E264" s="8">
        <v>14</v>
      </c>
      <c r="F264" s="8">
        <v>6</v>
      </c>
      <c r="G264" s="8">
        <f t="shared" si="34"/>
        <v>14071.800000000001</v>
      </c>
      <c r="H264" s="87"/>
    </row>
    <row r="265" spans="1:8" s="11" customFormat="1" ht="18" customHeight="1" x14ac:dyDescent="0.25">
      <c r="A265" s="42">
        <f>IF(C265=0,"",1+MAX(A$9:A264))</f>
        <v>183</v>
      </c>
      <c r="B265" s="71" t="s">
        <v>303</v>
      </c>
      <c r="C265" s="43">
        <v>938.12</v>
      </c>
      <c r="D265" s="10" t="s">
        <v>94</v>
      </c>
      <c r="E265" s="8">
        <v>2</v>
      </c>
      <c r="F265" s="8">
        <v>2</v>
      </c>
      <c r="G265" s="8">
        <f t="shared" si="34"/>
        <v>3752.48</v>
      </c>
      <c r="H265" s="87"/>
    </row>
    <row r="266" spans="1:8" s="11" customFormat="1" ht="18" customHeight="1" x14ac:dyDescent="0.25">
      <c r="A266" s="42" t="str">
        <f>IF(C266=0,"",1+MAX(A$9:A265))</f>
        <v/>
      </c>
      <c r="B266" s="70" t="s">
        <v>307</v>
      </c>
      <c r="C266" s="43"/>
      <c r="D266" s="10"/>
      <c r="E266" s="8" t="str">
        <f t="shared" si="32"/>
        <v/>
      </c>
      <c r="F266" s="8" t="str">
        <f t="shared" si="33"/>
        <v/>
      </c>
      <c r="G266" s="8" t="str">
        <f t="shared" si="34"/>
        <v/>
      </c>
      <c r="H266" s="87"/>
    </row>
    <row r="267" spans="1:8" s="11" customFormat="1" ht="18" customHeight="1" x14ac:dyDescent="0.25">
      <c r="A267" s="42">
        <f>IF(C267=0,"",1+MAX(A$9:A266))</f>
        <v>184</v>
      </c>
      <c r="B267" s="71" t="s">
        <v>305</v>
      </c>
      <c r="C267" s="43">
        <v>216.6</v>
      </c>
      <c r="D267" s="10" t="s">
        <v>51</v>
      </c>
      <c r="E267" s="8">
        <v>5</v>
      </c>
      <c r="F267" s="8">
        <v>3</v>
      </c>
      <c r="G267" s="8">
        <f t="shared" si="34"/>
        <v>1732.8</v>
      </c>
      <c r="H267" s="87"/>
    </row>
    <row r="268" spans="1:8" s="11" customFormat="1" ht="18" customHeight="1" x14ac:dyDescent="0.25">
      <c r="A268" s="42">
        <f>IF(C268=0,"",1+MAX(A$9:A267))</f>
        <v>185</v>
      </c>
      <c r="B268" s="71" t="s">
        <v>300</v>
      </c>
      <c r="C268" s="43">
        <v>216.6</v>
      </c>
      <c r="D268" s="10" t="s">
        <v>51</v>
      </c>
      <c r="E268" s="8">
        <v>3</v>
      </c>
      <c r="F268" s="8">
        <v>3</v>
      </c>
      <c r="G268" s="8">
        <f t="shared" si="34"/>
        <v>1299.5999999999999</v>
      </c>
      <c r="H268" s="87"/>
    </row>
    <row r="269" spans="1:8" s="11" customFormat="1" ht="18" customHeight="1" x14ac:dyDescent="0.25">
      <c r="A269" s="42">
        <f>IF(C269=0,"",1+MAX(A$9:A268))</f>
        <v>186</v>
      </c>
      <c r="B269" s="71" t="s">
        <v>308</v>
      </c>
      <c r="C269" s="43">
        <v>216.6</v>
      </c>
      <c r="D269" s="10" t="s">
        <v>51</v>
      </c>
      <c r="E269" s="8">
        <v>3</v>
      </c>
      <c r="F269" s="8">
        <v>3</v>
      </c>
      <c r="G269" s="8">
        <f t="shared" si="34"/>
        <v>1299.5999999999999</v>
      </c>
      <c r="H269" s="87"/>
    </row>
    <row r="270" spans="1:8" s="11" customFormat="1" ht="18" customHeight="1" x14ac:dyDescent="0.25">
      <c r="A270" s="42">
        <f>IF(C270=0,"",1+MAX(A$9:A269))</f>
        <v>187</v>
      </c>
      <c r="B270" s="71" t="s">
        <v>302</v>
      </c>
      <c r="C270" s="43">
        <v>68.400000000000006</v>
      </c>
      <c r="D270" s="10" t="s">
        <v>94</v>
      </c>
      <c r="E270" s="8">
        <v>14</v>
      </c>
      <c r="F270" s="8">
        <v>6</v>
      </c>
      <c r="G270" s="8">
        <f t="shared" si="34"/>
        <v>1368</v>
      </c>
      <c r="H270" s="87"/>
    </row>
    <row r="271" spans="1:8" s="11" customFormat="1" ht="18" customHeight="1" x14ac:dyDescent="0.25">
      <c r="A271" s="42">
        <f>IF(C271=0,"",1+MAX(A$9:A270))</f>
        <v>188</v>
      </c>
      <c r="B271" s="71" t="s">
        <v>303</v>
      </c>
      <c r="C271" s="43">
        <v>91.2</v>
      </c>
      <c r="D271" s="10" t="s">
        <v>94</v>
      </c>
      <c r="E271" s="8">
        <v>2</v>
      </c>
      <c r="F271" s="8">
        <v>2</v>
      </c>
      <c r="G271" s="8">
        <f t="shared" si="34"/>
        <v>364.8</v>
      </c>
      <c r="H271" s="87"/>
    </row>
    <row r="272" spans="1:8" s="11" customFormat="1" ht="18" customHeight="1" x14ac:dyDescent="0.25">
      <c r="A272" s="42" t="str">
        <f>IF(C272=0,"",1+MAX(A$9:A271))</f>
        <v/>
      </c>
      <c r="B272" s="69" t="s">
        <v>81</v>
      </c>
      <c r="C272" s="43"/>
      <c r="D272" s="10"/>
      <c r="E272" s="8" t="str">
        <f t="shared" si="32"/>
        <v/>
      </c>
      <c r="F272" s="8" t="str">
        <f t="shared" si="33"/>
        <v/>
      </c>
      <c r="G272" s="8" t="str">
        <f t="shared" si="34"/>
        <v/>
      </c>
      <c r="H272" s="87"/>
    </row>
    <row r="273" spans="1:8" s="11" customFormat="1" ht="18" customHeight="1" x14ac:dyDescent="0.25">
      <c r="A273" s="42" t="str">
        <f>IF(C273=0,"",1+MAX(A$9:A272))</f>
        <v/>
      </c>
      <c r="B273" s="70" t="s">
        <v>309</v>
      </c>
      <c r="C273" s="43"/>
      <c r="D273" s="10"/>
      <c r="E273" s="8" t="str">
        <f t="shared" si="32"/>
        <v/>
      </c>
      <c r="F273" s="8" t="str">
        <f t="shared" si="33"/>
        <v/>
      </c>
      <c r="G273" s="8" t="str">
        <f t="shared" si="34"/>
        <v/>
      </c>
      <c r="H273" s="87"/>
    </row>
    <row r="274" spans="1:8" s="11" customFormat="1" ht="18" customHeight="1" x14ac:dyDescent="0.25">
      <c r="A274" s="42">
        <f>IF(C274=0,"",1+MAX(A$9:A273))</f>
        <v>189</v>
      </c>
      <c r="B274" s="71" t="s">
        <v>298</v>
      </c>
      <c r="C274" s="43">
        <v>1893.4929</v>
      </c>
      <c r="D274" s="10" t="s">
        <v>51</v>
      </c>
      <c r="E274" s="8">
        <v>8</v>
      </c>
      <c r="F274" s="8">
        <v>4</v>
      </c>
      <c r="G274" s="8">
        <f t="shared" si="34"/>
        <v>22721.914799999999</v>
      </c>
      <c r="H274" s="87"/>
    </row>
    <row r="275" spans="1:8" s="11" customFormat="1" ht="18" customHeight="1" x14ac:dyDescent="0.25">
      <c r="A275" s="42">
        <f>IF(C275=0,"",1+MAX(A$9:A274))</f>
        <v>190</v>
      </c>
      <c r="B275" s="71" t="s">
        <v>299</v>
      </c>
      <c r="C275" s="43">
        <v>1893.4929</v>
      </c>
      <c r="D275" s="10" t="s">
        <v>51</v>
      </c>
      <c r="E275" s="8">
        <v>2</v>
      </c>
      <c r="F275" s="8">
        <v>2</v>
      </c>
      <c r="G275" s="8">
        <f t="shared" si="34"/>
        <v>7573.9715999999999</v>
      </c>
      <c r="H275" s="87"/>
    </row>
    <row r="276" spans="1:8" s="11" customFormat="1" ht="18" customHeight="1" x14ac:dyDescent="0.25">
      <c r="A276" s="42">
        <f>IF(C276=0,"",1+MAX(A$9:A275))</f>
        <v>191</v>
      </c>
      <c r="B276" s="71" t="s">
        <v>300</v>
      </c>
      <c r="C276" s="43">
        <v>1893.4929</v>
      </c>
      <c r="D276" s="10" t="s">
        <v>51</v>
      </c>
      <c r="E276" s="8">
        <v>3</v>
      </c>
      <c r="F276" s="8">
        <v>3</v>
      </c>
      <c r="G276" s="8">
        <f t="shared" si="34"/>
        <v>11360.957399999999</v>
      </c>
      <c r="H276" s="87"/>
    </row>
    <row r="277" spans="1:8" s="11" customFormat="1" ht="18" customHeight="1" x14ac:dyDescent="0.25">
      <c r="A277" s="42">
        <f>IF(C277=0,"",1+MAX(A$9:A276))</f>
        <v>192</v>
      </c>
      <c r="B277" s="71" t="s">
        <v>301</v>
      </c>
      <c r="C277" s="43">
        <v>1893.4929</v>
      </c>
      <c r="D277" s="10" t="s">
        <v>51</v>
      </c>
      <c r="E277" s="8">
        <v>3</v>
      </c>
      <c r="F277" s="8">
        <v>3</v>
      </c>
      <c r="G277" s="8">
        <f t="shared" si="34"/>
        <v>11360.957399999999</v>
      </c>
      <c r="H277" s="87"/>
    </row>
    <row r="278" spans="1:8" s="11" customFormat="1" ht="18" customHeight="1" x14ac:dyDescent="0.25">
      <c r="A278" s="42">
        <f>IF(C278=0,"",1+MAX(A$9:A277))</f>
        <v>193</v>
      </c>
      <c r="B278" s="71" t="s">
        <v>302</v>
      </c>
      <c r="C278" s="43">
        <v>740.61</v>
      </c>
      <c r="D278" s="10" t="s">
        <v>94</v>
      </c>
      <c r="E278" s="8">
        <v>14</v>
      </c>
      <c r="F278" s="8">
        <v>6</v>
      </c>
      <c r="G278" s="8">
        <f t="shared" si="34"/>
        <v>14812.2</v>
      </c>
      <c r="H278" s="87"/>
    </row>
    <row r="279" spans="1:8" s="11" customFormat="1" ht="18" customHeight="1" x14ac:dyDescent="0.25">
      <c r="A279" s="42">
        <f>IF(C279=0,"",1+MAX(A$9:A278))</f>
        <v>194</v>
      </c>
      <c r="B279" s="71" t="s">
        <v>303</v>
      </c>
      <c r="C279" s="43">
        <v>987.48</v>
      </c>
      <c r="D279" s="10" t="s">
        <v>94</v>
      </c>
      <c r="E279" s="8">
        <v>2</v>
      </c>
      <c r="F279" s="8">
        <v>2</v>
      </c>
      <c r="G279" s="8">
        <f t="shared" si="34"/>
        <v>3949.92</v>
      </c>
      <c r="H279" s="87"/>
    </row>
    <row r="280" spans="1:8" s="11" customFormat="1" ht="18" customHeight="1" x14ac:dyDescent="0.25">
      <c r="A280" s="42" t="str">
        <f>IF(C280=0,"",1+MAX(A$9:A279))</f>
        <v/>
      </c>
      <c r="B280" s="70" t="s">
        <v>310</v>
      </c>
      <c r="C280" s="43"/>
      <c r="D280" s="10"/>
      <c r="E280" s="8" t="str">
        <f t="shared" si="32"/>
        <v/>
      </c>
      <c r="F280" s="8" t="str">
        <f t="shared" si="33"/>
        <v/>
      </c>
      <c r="G280" s="8" t="str">
        <f t="shared" si="34"/>
        <v/>
      </c>
      <c r="H280" s="87"/>
    </row>
    <row r="281" spans="1:8" s="11" customFormat="1" ht="18" customHeight="1" x14ac:dyDescent="0.25">
      <c r="A281" s="42">
        <f>IF(C281=0,"",1+MAX(A$9:A280))</f>
        <v>195</v>
      </c>
      <c r="B281" s="71" t="s">
        <v>298</v>
      </c>
      <c r="C281" s="43">
        <v>90.88</v>
      </c>
      <c r="D281" s="10" t="s">
        <v>51</v>
      </c>
      <c r="E281" s="8">
        <v>8</v>
      </c>
      <c r="F281" s="8">
        <v>4</v>
      </c>
      <c r="G281" s="8">
        <f t="shared" si="34"/>
        <v>1090.56</v>
      </c>
      <c r="H281" s="87"/>
    </row>
    <row r="282" spans="1:8" s="11" customFormat="1" ht="18" customHeight="1" x14ac:dyDescent="0.25">
      <c r="A282" s="42">
        <f>IF(C282=0,"",1+MAX(A$9:A281))</f>
        <v>196</v>
      </c>
      <c r="B282" s="71" t="s">
        <v>299</v>
      </c>
      <c r="C282" s="43">
        <v>90.88</v>
      </c>
      <c r="D282" s="10" t="s">
        <v>51</v>
      </c>
      <c r="E282" s="8">
        <v>2</v>
      </c>
      <c r="F282" s="8">
        <v>2</v>
      </c>
      <c r="G282" s="8">
        <f t="shared" si="34"/>
        <v>363.52</v>
      </c>
      <c r="H282" s="87"/>
    </row>
    <row r="283" spans="1:8" s="11" customFormat="1" ht="18" customHeight="1" x14ac:dyDescent="0.25">
      <c r="A283" s="42">
        <f>IF(C283=0,"",1+MAX(A$9:A282))</f>
        <v>197</v>
      </c>
      <c r="B283" s="71" t="s">
        <v>300</v>
      </c>
      <c r="C283" s="43">
        <v>90.88</v>
      </c>
      <c r="D283" s="10" t="s">
        <v>51</v>
      </c>
      <c r="E283" s="8">
        <v>3</v>
      </c>
      <c r="F283" s="8">
        <v>3</v>
      </c>
      <c r="G283" s="8">
        <f t="shared" si="34"/>
        <v>545.28</v>
      </c>
      <c r="H283" s="87"/>
    </row>
    <row r="284" spans="1:8" s="11" customFormat="1" ht="18" customHeight="1" x14ac:dyDescent="0.25">
      <c r="A284" s="42">
        <f>IF(C284=0,"",1+MAX(A$9:A283))</f>
        <v>198</v>
      </c>
      <c r="B284" s="71" t="s">
        <v>301</v>
      </c>
      <c r="C284" s="43">
        <v>90.88</v>
      </c>
      <c r="D284" s="10" t="s">
        <v>51</v>
      </c>
      <c r="E284" s="8">
        <v>3</v>
      </c>
      <c r="F284" s="8">
        <v>3</v>
      </c>
      <c r="G284" s="8">
        <f t="shared" si="34"/>
        <v>545.28</v>
      </c>
      <c r="H284" s="87"/>
    </row>
    <row r="285" spans="1:8" s="11" customFormat="1" ht="18" customHeight="1" x14ac:dyDescent="0.25">
      <c r="A285" s="42">
        <f>IF(C285=0,"",1+MAX(A$9:A284))</f>
        <v>199</v>
      </c>
      <c r="B285" s="71" t="s">
        <v>302</v>
      </c>
      <c r="C285" s="43">
        <v>68.16</v>
      </c>
      <c r="D285" s="10" t="s">
        <v>94</v>
      </c>
      <c r="E285" s="8">
        <v>14</v>
      </c>
      <c r="F285" s="8">
        <v>6</v>
      </c>
      <c r="G285" s="8">
        <f t="shared" si="34"/>
        <v>1363.1999999999998</v>
      </c>
      <c r="H285" s="87"/>
    </row>
    <row r="286" spans="1:8" s="11" customFormat="1" ht="18" customHeight="1" x14ac:dyDescent="0.25">
      <c r="A286" s="42">
        <f>IF(C286=0,"",1+MAX(A$9:A285))</f>
        <v>200</v>
      </c>
      <c r="B286" s="71" t="s">
        <v>303</v>
      </c>
      <c r="C286" s="43">
        <v>90.88</v>
      </c>
      <c r="D286" s="10" t="s">
        <v>94</v>
      </c>
      <c r="E286" s="8">
        <v>2</v>
      </c>
      <c r="F286" s="8">
        <v>2</v>
      </c>
      <c r="G286" s="8">
        <f t="shared" si="34"/>
        <v>363.52</v>
      </c>
      <c r="H286" s="87"/>
    </row>
    <row r="287" spans="1:8" s="11" customFormat="1" ht="18" customHeight="1" x14ac:dyDescent="0.25">
      <c r="A287" s="42" t="str">
        <f>IF(C287=0,"",1+MAX(A$9:A286))</f>
        <v/>
      </c>
      <c r="B287" s="70" t="s">
        <v>311</v>
      </c>
      <c r="C287" s="43"/>
      <c r="D287" s="10"/>
      <c r="E287" s="8" t="str">
        <f t="shared" si="32"/>
        <v/>
      </c>
      <c r="F287" s="8" t="str">
        <f t="shared" si="33"/>
        <v/>
      </c>
      <c r="G287" s="8" t="str">
        <f t="shared" si="34"/>
        <v/>
      </c>
      <c r="H287" s="87"/>
    </row>
    <row r="288" spans="1:8" s="11" customFormat="1" ht="18" customHeight="1" x14ac:dyDescent="0.25">
      <c r="A288" s="42">
        <f>IF(C288=0,"",1+MAX(A$9:A287))</f>
        <v>201</v>
      </c>
      <c r="B288" s="71" t="s">
        <v>298</v>
      </c>
      <c r="C288" s="43">
        <v>710.93229999999994</v>
      </c>
      <c r="D288" s="10" t="s">
        <v>51</v>
      </c>
      <c r="E288" s="8">
        <v>8</v>
      </c>
      <c r="F288" s="8">
        <v>4</v>
      </c>
      <c r="G288" s="8">
        <f t="shared" si="34"/>
        <v>8531.1875999999993</v>
      </c>
      <c r="H288" s="87"/>
    </row>
    <row r="289" spans="1:8" s="11" customFormat="1" ht="18" customHeight="1" x14ac:dyDescent="0.25">
      <c r="A289" s="42">
        <f>IF(C289=0,"",1+MAX(A$9:A288))</f>
        <v>202</v>
      </c>
      <c r="B289" s="71" t="s">
        <v>299</v>
      </c>
      <c r="C289" s="43">
        <v>710.93229999999994</v>
      </c>
      <c r="D289" s="10" t="s">
        <v>51</v>
      </c>
      <c r="E289" s="8">
        <v>2</v>
      </c>
      <c r="F289" s="8">
        <v>2</v>
      </c>
      <c r="G289" s="8">
        <f t="shared" si="34"/>
        <v>2843.7291999999998</v>
      </c>
      <c r="H289" s="87"/>
    </row>
    <row r="290" spans="1:8" s="11" customFormat="1" ht="18" customHeight="1" x14ac:dyDescent="0.25">
      <c r="A290" s="42">
        <f>IF(C290=0,"",1+MAX(A$9:A289))</f>
        <v>203</v>
      </c>
      <c r="B290" s="71" t="s">
        <v>308</v>
      </c>
      <c r="C290" s="43">
        <v>710.93229999999994</v>
      </c>
      <c r="D290" s="10" t="s">
        <v>51</v>
      </c>
      <c r="E290" s="8">
        <v>3</v>
      </c>
      <c r="F290" s="8">
        <v>3</v>
      </c>
      <c r="G290" s="8">
        <f t="shared" ref="G290:G338" si="35">IF(E290="","",C290*(F290+E290))</f>
        <v>4265.5937999999996</v>
      </c>
      <c r="H290" s="87"/>
    </row>
    <row r="291" spans="1:8" s="11" customFormat="1" ht="18" customHeight="1" x14ac:dyDescent="0.25">
      <c r="A291" s="42">
        <f>IF(C291=0,"",1+MAX(A$9:A290))</f>
        <v>204</v>
      </c>
      <c r="B291" s="71" t="s">
        <v>301</v>
      </c>
      <c r="C291" s="43">
        <v>710.93229999999994</v>
      </c>
      <c r="D291" s="10" t="s">
        <v>51</v>
      </c>
      <c r="E291" s="8">
        <v>3</v>
      </c>
      <c r="F291" s="8">
        <v>3</v>
      </c>
      <c r="G291" s="8">
        <f t="shared" si="35"/>
        <v>4265.5937999999996</v>
      </c>
      <c r="H291" s="87"/>
    </row>
    <row r="292" spans="1:8" s="11" customFormat="1" ht="18" customHeight="1" x14ac:dyDescent="0.25">
      <c r="A292" s="42">
        <f>IF(C292=0,"",1+MAX(A$9:A291))</f>
        <v>205</v>
      </c>
      <c r="B292" s="71" t="s">
        <v>302</v>
      </c>
      <c r="C292" s="43">
        <v>278.07</v>
      </c>
      <c r="D292" s="10" t="s">
        <v>94</v>
      </c>
      <c r="E292" s="8">
        <v>14</v>
      </c>
      <c r="F292" s="8">
        <v>6</v>
      </c>
      <c r="G292" s="8">
        <f t="shared" si="35"/>
        <v>5561.4</v>
      </c>
      <c r="H292" s="87"/>
    </row>
    <row r="293" spans="1:8" s="11" customFormat="1" ht="18" customHeight="1" x14ac:dyDescent="0.25">
      <c r="A293" s="42">
        <f>IF(C293=0,"",1+MAX(A$9:A292))</f>
        <v>206</v>
      </c>
      <c r="B293" s="71" t="s">
        <v>303</v>
      </c>
      <c r="C293" s="43">
        <v>370.76</v>
      </c>
      <c r="D293" s="10" t="s">
        <v>94</v>
      </c>
      <c r="E293" s="8">
        <v>2</v>
      </c>
      <c r="F293" s="8">
        <v>2</v>
      </c>
      <c r="G293" s="8">
        <f t="shared" si="35"/>
        <v>1483.04</v>
      </c>
      <c r="H293" s="87"/>
    </row>
    <row r="294" spans="1:8" s="11" customFormat="1" ht="18" customHeight="1" x14ac:dyDescent="0.25">
      <c r="A294" s="42" t="str">
        <f>IF(C294=0,"",1+MAX(A$9:A293))</f>
        <v/>
      </c>
      <c r="B294" s="70" t="s">
        <v>312</v>
      </c>
      <c r="C294" s="43"/>
      <c r="D294" s="10"/>
      <c r="E294" s="8" t="str">
        <f t="shared" ref="E294:E305" si="36">IF(C294=0,"",0)</f>
        <v/>
      </c>
      <c r="F294" s="8" t="str">
        <f t="shared" ref="F294:F305" si="37">IF(D294=0,"",0)</f>
        <v/>
      </c>
      <c r="G294" s="8" t="str">
        <f t="shared" si="35"/>
        <v/>
      </c>
      <c r="H294" s="87"/>
    </row>
    <row r="295" spans="1:8" s="11" customFormat="1" ht="18" customHeight="1" x14ac:dyDescent="0.25">
      <c r="A295" s="42">
        <f>IF(C295=0,"",1+MAX(A$9:A294))</f>
        <v>207</v>
      </c>
      <c r="B295" s="71" t="s">
        <v>305</v>
      </c>
      <c r="C295" s="43">
        <v>1729.2014999999999</v>
      </c>
      <c r="D295" s="10" t="s">
        <v>51</v>
      </c>
      <c r="E295" s="8">
        <v>5</v>
      </c>
      <c r="F295" s="8">
        <v>3</v>
      </c>
      <c r="G295" s="8">
        <f t="shared" si="35"/>
        <v>13833.611999999999</v>
      </c>
      <c r="H295" s="87"/>
    </row>
    <row r="296" spans="1:8" s="11" customFormat="1" ht="18" customHeight="1" x14ac:dyDescent="0.25">
      <c r="A296" s="42">
        <f>IF(C296=0,"",1+MAX(A$9:A295))</f>
        <v>208</v>
      </c>
      <c r="B296" s="71" t="s">
        <v>306</v>
      </c>
      <c r="C296" s="43">
        <v>3458.4029999999998</v>
      </c>
      <c r="D296" s="10" t="s">
        <v>51</v>
      </c>
      <c r="E296" s="8">
        <v>3</v>
      </c>
      <c r="F296" s="8">
        <v>3</v>
      </c>
      <c r="G296" s="8">
        <f t="shared" si="35"/>
        <v>20750.417999999998</v>
      </c>
      <c r="H296" s="87"/>
    </row>
    <row r="297" spans="1:8" s="11" customFormat="1" ht="18" customHeight="1" x14ac:dyDescent="0.25">
      <c r="A297" s="42">
        <f>IF(C297=0,"",1+MAX(A$9:A296))</f>
        <v>209</v>
      </c>
      <c r="B297" s="71" t="s">
        <v>302</v>
      </c>
      <c r="C297" s="43">
        <v>676.34999999999991</v>
      </c>
      <c r="D297" s="10" t="s">
        <v>94</v>
      </c>
      <c r="E297" s="8">
        <v>14</v>
      </c>
      <c r="F297" s="8">
        <v>6</v>
      </c>
      <c r="G297" s="8">
        <f t="shared" si="35"/>
        <v>13526.999999999998</v>
      </c>
      <c r="H297" s="87"/>
    </row>
    <row r="298" spans="1:8" s="11" customFormat="1" ht="18" customHeight="1" x14ac:dyDescent="0.25">
      <c r="A298" s="42">
        <f>IF(C298=0,"",1+MAX(A$9:A297))</f>
        <v>210</v>
      </c>
      <c r="B298" s="71" t="s">
        <v>303</v>
      </c>
      <c r="C298" s="43">
        <v>901.8</v>
      </c>
      <c r="D298" s="10" t="s">
        <v>94</v>
      </c>
      <c r="E298" s="8">
        <v>2</v>
      </c>
      <c r="F298" s="8">
        <v>2</v>
      </c>
      <c r="G298" s="8">
        <f t="shared" si="35"/>
        <v>3607.2</v>
      </c>
      <c r="H298" s="87"/>
    </row>
    <row r="299" spans="1:8" s="11" customFormat="1" ht="18" customHeight="1" x14ac:dyDescent="0.25">
      <c r="A299" s="42" t="str">
        <f>IF(C299=0,"",1+MAX(A$9:A298))</f>
        <v/>
      </c>
      <c r="B299" s="70" t="s">
        <v>313</v>
      </c>
      <c r="C299" s="43"/>
      <c r="D299" s="10"/>
      <c r="E299" s="8" t="str">
        <f t="shared" si="36"/>
        <v/>
      </c>
      <c r="F299" s="8" t="str">
        <f t="shared" si="37"/>
        <v/>
      </c>
      <c r="G299" s="8" t="str">
        <f t="shared" si="35"/>
        <v/>
      </c>
      <c r="H299" s="87"/>
    </row>
    <row r="300" spans="1:8" s="11" customFormat="1" ht="18" customHeight="1" x14ac:dyDescent="0.25">
      <c r="A300" s="42">
        <f>IF(C300=0,"",1+MAX(A$9:A299))</f>
        <v>211</v>
      </c>
      <c r="B300" s="71" t="s">
        <v>305</v>
      </c>
      <c r="C300" s="43">
        <v>464.80200000000002</v>
      </c>
      <c r="D300" s="10" t="s">
        <v>51</v>
      </c>
      <c r="E300" s="8">
        <v>5</v>
      </c>
      <c r="F300" s="8">
        <v>3</v>
      </c>
      <c r="G300" s="8">
        <f t="shared" si="35"/>
        <v>3718.4160000000002</v>
      </c>
      <c r="H300" s="87"/>
    </row>
    <row r="301" spans="1:8" s="11" customFormat="1" ht="18" customHeight="1" x14ac:dyDescent="0.25">
      <c r="A301" s="42">
        <f>IF(C301=0,"",1+MAX(A$9:A300))</f>
        <v>212</v>
      </c>
      <c r="B301" s="71" t="s">
        <v>300</v>
      </c>
      <c r="C301" s="43">
        <v>464.80200000000002</v>
      </c>
      <c r="D301" s="10" t="s">
        <v>51</v>
      </c>
      <c r="E301" s="8">
        <v>3</v>
      </c>
      <c r="F301" s="8">
        <v>3</v>
      </c>
      <c r="G301" s="8">
        <f t="shared" si="35"/>
        <v>2788.8119999999999</v>
      </c>
      <c r="H301" s="87"/>
    </row>
    <row r="302" spans="1:8" s="11" customFormat="1" ht="18" customHeight="1" x14ac:dyDescent="0.25">
      <c r="A302" s="42">
        <f>IF(C302=0,"",1+MAX(A$9:A301))</f>
        <v>213</v>
      </c>
      <c r="B302" s="71" t="s">
        <v>308</v>
      </c>
      <c r="C302" s="43">
        <v>464.80200000000002</v>
      </c>
      <c r="D302" s="10" t="s">
        <v>51</v>
      </c>
      <c r="E302" s="8">
        <v>3</v>
      </c>
      <c r="F302" s="8">
        <v>3</v>
      </c>
      <c r="G302" s="8">
        <f t="shared" si="35"/>
        <v>2788.8119999999999</v>
      </c>
      <c r="H302" s="87"/>
    </row>
    <row r="303" spans="1:8" s="11" customFormat="1" ht="18" customHeight="1" x14ac:dyDescent="0.25">
      <c r="A303" s="42">
        <f>IF(C303=0,"",1+MAX(A$9:A302))</f>
        <v>214</v>
      </c>
      <c r="B303" s="71" t="s">
        <v>302</v>
      </c>
      <c r="C303" s="43">
        <v>181.8</v>
      </c>
      <c r="D303" s="10" t="s">
        <v>94</v>
      </c>
      <c r="E303" s="8">
        <v>14</v>
      </c>
      <c r="F303" s="8">
        <v>6</v>
      </c>
      <c r="G303" s="8">
        <f t="shared" si="35"/>
        <v>3636</v>
      </c>
      <c r="H303" s="87"/>
    </row>
    <row r="304" spans="1:8" s="11" customFormat="1" ht="18" customHeight="1" x14ac:dyDescent="0.25">
      <c r="A304" s="42">
        <f>IF(C304=0,"",1+MAX(A$9:A303))</f>
        <v>215</v>
      </c>
      <c r="B304" s="71" t="s">
        <v>303</v>
      </c>
      <c r="C304" s="43">
        <v>242.4</v>
      </c>
      <c r="D304" s="10" t="s">
        <v>94</v>
      </c>
      <c r="E304" s="8">
        <v>2</v>
      </c>
      <c r="F304" s="8">
        <v>2</v>
      </c>
      <c r="G304" s="8">
        <f t="shared" si="35"/>
        <v>969.6</v>
      </c>
      <c r="H304" s="87"/>
    </row>
    <row r="305" spans="1:8" s="11" customFormat="1" ht="18" customHeight="1" x14ac:dyDescent="0.25">
      <c r="A305" s="42" t="str">
        <f>IF(C305=0,"",1+MAX(A$9:A304))</f>
        <v/>
      </c>
      <c r="B305" s="54" t="s">
        <v>90</v>
      </c>
      <c r="C305" s="55"/>
      <c r="D305" s="56"/>
      <c r="E305" s="8" t="str">
        <f t="shared" si="36"/>
        <v/>
      </c>
      <c r="F305" s="8" t="str">
        <f t="shared" si="37"/>
        <v/>
      </c>
      <c r="G305" s="8" t="str">
        <f t="shared" si="35"/>
        <v/>
      </c>
      <c r="H305" s="87"/>
    </row>
    <row r="306" spans="1:8" s="11" customFormat="1" ht="15.75" x14ac:dyDescent="0.25">
      <c r="A306" s="42">
        <f>IF(C306=0,"",1+MAX(A$9:A305))</f>
        <v>216</v>
      </c>
      <c r="B306" s="59" t="s">
        <v>91</v>
      </c>
      <c r="C306" s="55">
        <v>20.22</v>
      </c>
      <c r="D306" s="56" t="s">
        <v>51</v>
      </c>
      <c r="E306" s="8">
        <v>5</v>
      </c>
      <c r="F306" s="8">
        <v>3</v>
      </c>
      <c r="G306" s="8">
        <f t="shared" si="35"/>
        <v>161.76</v>
      </c>
      <c r="H306" s="87"/>
    </row>
    <row r="307" spans="1:8" s="11" customFormat="1" ht="30" x14ac:dyDescent="0.25">
      <c r="A307" s="42">
        <f>IF(C307=0,"",1+MAX(A$9:A306))</f>
        <v>217</v>
      </c>
      <c r="B307" s="59" t="s">
        <v>92</v>
      </c>
      <c r="C307" s="55">
        <v>9</v>
      </c>
      <c r="D307" s="56" t="s">
        <v>60</v>
      </c>
      <c r="E307" s="8">
        <v>200</v>
      </c>
      <c r="F307" s="8">
        <v>80</v>
      </c>
      <c r="G307" s="8">
        <f t="shared" si="35"/>
        <v>2520</v>
      </c>
      <c r="H307" s="87"/>
    </row>
    <row r="308" spans="1:8" s="11" customFormat="1" ht="18" customHeight="1" x14ac:dyDescent="0.25">
      <c r="A308" s="42">
        <f>IF(C308=0,"",1+MAX(A$9:A307))</f>
        <v>218</v>
      </c>
      <c r="B308" s="59" t="s">
        <v>93</v>
      </c>
      <c r="C308" s="55">
        <v>29.02</v>
      </c>
      <c r="D308" s="56" t="s">
        <v>94</v>
      </c>
      <c r="E308" s="8">
        <v>12</v>
      </c>
      <c r="F308" s="8">
        <v>6</v>
      </c>
      <c r="G308" s="8">
        <f t="shared" si="35"/>
        <v>522.36</v>
      </c>
      <c r="H308" s="87"/>
    </row>
    <row r="309" spans="1:8" s="11" customFormat="1" ht="18" customHeight="1" x14ac:dyDescent="0.25">
      <c r="A309" s="42">
        <f>IF(C309=0,"",1+MAX(A$9:A308))</f>
        <v>219</v>
      </c>
      <c r="B309" s="59" t="s">
        <v>95</v>
      </c>
      <c r="C309" s="55">
        <v>158.06</v>
      </c>
      <c r="D309" s="56" t="s">
        <v>94</v>
      </c>
      <c r="E309" s="8">
        <v>12</v>
      </c>
      <c r="F309" s="8">
        <v>6</v>
      </c>
      <c r="G309" s="8">
        <f t="shared" si="35"/>
        <v>2845.08</v>
      </c>
      <c r="H309" s="87"/>
    </row>
    <row r="310" spans="1:8" s="11" customFormat="1" ht="18" customHeight="1" x14ac:dyDescent="0.25">
      <c r="A310" s="42">
        <f>IF(C310=0,"",1+MAX(A$9:A309))</f>
        <v>220</v>
      </c>
      <c r="B310" s="59" t="s">
        <v>96</v>
      </c>
      <c r="C310" s="55">
        <v>83.95</v>
      </c>
      <c r="D310" s="56" t="s">
        <v>94</v>
      </c>
      <c r="E310" s="8">
        <v>12</v>
      </c>
      <c r="F310" s="8">
        <v>6</v>
      </c>
      <c r="G310" s="8">
        <f t="shared" si="35"/>
        <v>1511.1000000000001</v>
      </c>
      <c r="H310" s="87"/>
    </row>
    <row r="311" spans="1:8" s="11" customFormat="1" ht="18" customHeight="1" x14ac:dyDescent="0.25">
      <c r="A311" s="42">
        <f>IF(C311=0,"",1+MAX(A$9:A310))</f>
        <v>221</v>
      </c>
      <c r="B311" s="59" t="s">
        <v>97</v>
      </c>
      <c r="C311" s="55">
        <v>222.41</v>
      </c>
      <c r="D311" s="56" t="s">
        <v>94</v>
      </c>
      <c r="E311" s="8">
        <v>12</v>
      </c>
      <c r="F311" s="8">
        <v>6</v>
      </c>
      <c r="G311" s="8">
        <f t="shared" si="35"/>
        <v>4003.38</v>
      </c>
      <c r="H311" s="87"/>
    </row>
    <row r="312" spans="1:8" s="11" customFormat="1" ht="18" customHeight="1" x14ac:dyDescent="0.25">
      <c r="A312" s="42">
        <f>IF(C312=0,"",1+MAX(A$9:A311))</f>
        <v>222</v>
      </c>
      <c r="B312" s="59" t="s">
        <v>98</v>
      </c>
      <c r="C312" s="55">
        <v>23.79</v>
      </c>
      <c r="D312" s="56" t="s">
        <v>94</v>
      </c>
      <c r="E312" s="8">
        <v>12</v>
      </c>
      <c r="F312" s="8">
        <v>6</v>
      </c>
      <c r="G312" s="8">
        <f t="shared" si="35"/>
        <v>428.21999999999997</v>
      </c>
      <c r="H312" s="87"/>
    </row>
    <row r="313" spans="1:8" s="11" customFormat="1" ht="18" customHeight="1" x14ac:dyDescent="0.25">
      <c r="A313" s="42">
        <f>IF(C313=0,"",1+MAX(A$9:A312))</f>
        <v>223</v>
      </c>
      <c r="B313" s="59" t="s">
        <v>99</v>
      </c>
      <c r="C313" s="55">
        <v>32.06</v>
      </c>
      <c r="D313" s="56" t="s">
        <v>94</v>
      </c>
      <c r="E313" s="8">
        <v>12</v>
      </c>
      <c r="F313" s="8">
        <v>6</v>
      </c>
      <c r="G313" s="8">
        <f t="shared" si="35"/>
        <v>577.08000000000004</v>
      </c>
      <c r="H313" s="87"/>
    </row>
    <row r="314" spans="1:8" s="11" customFormat="1" ht="18" customHeight="1" x14ac:dyDescent="0.25">
      <c r="A314" s="42">
        <f>IF(C314=0,"",1+MAX(A$9:A313))</f>
        <v>224</v>
      </c>
      <c r="B314" s="59" t="s">
        <v>100</v>
      </c>
      <c r="C314" s="55">
        <v>43.09</v>
      </c>
      <c r="D314" s="56" t="s">
        <v>94</v>
      </c>
      <c r="E314" s="8">
        <v>12</v>
      </c>
      <c r="F314" s="8">
        <v>6</v>
      </c>
      <c r="G314" s="8">
        <f t="shared" si="35"/>
        <v>775.62000000000012</v>
      </c>
      <c r="H314" s="87"/>
    </row>
    <row r="315" spans="1:8" s="11" customFormat="1" ht="18" customHeight="1" x14ac:dyDescent="0.25">
      <c r="A315" s="42">
        <f>IF(C315=0,"",1+MAX(A$9:A314))</f>
        <v>225</v>
      </c>
      <c r="B315" s="59" t="s">
        <v>101</v>
      </c>
      <c r="C315" s="55">
        <v>12.46</v>
      </c>
      <c r="D315" s="56" t="s">
        <v>94</v>
      </c>
      <c r="E315" s="8">
        <v>12</v>
      </c>
      <c r="F315" s="8">
        <v>6</v>
      </c>
      <c r="G315" s="8">
        <f t="shared" si="35"/>
        <v>224.28000000000003</v>
      </c>
      <c r="H315" s="87"/>
    </row>
    <row r="316" spans="1:8" s="11" customFormat="1" ht="18" customHeight="1" x14ac:dyDescent="0.25">
      <c r="A316" s="42">
        <f>IF(C316=0,"",1+MAX(A$9:A315))</f>
        <v>226</v>
      </c>
      <c r="B316" s="59" t="s">
        <v>102</v>
      </c>
      <c r="C316" s="55">
        <v>176.68</v>
      </c>
      <c r="D316" s="56" t="s">
        <v>94</v>
      </c>
      <c r="E316" s="8">
        <v>23</v>
      </c>
      <c r="F316" s="8">
        <v>9</v>
      </c>
      <c r="G316" s="8">
        <f t="shared" si="35"/>
        <v>5653.76</v>
      </c>
      <c r="H316" s="87"/>
    </row>
    <row r="317" spans="1:8" s="11" customFormat="1" ht="18" customHeight="1" x14ac:dyDescent="0.25">
      <c r="A317" s="42">
        <f>IF(C317=0,"",1+MAX(A$9:A316))</f>
        <v>227</v>
      </c>
      <c r="B317" s="59" t="s">
        <v>103</v>
      </c>
      <c r="C317" s="55">
        <v>746</v>
      </c>
      <c r="D317" s="56" t="s">
        <v>94</v>
      </c>
      <c r="E317" s="8">
        <v>12</v>
      </c>
      <c r="F317" s="8">
        <v>6</v>
      </c>
      <c r="G317" s="8">
        <f t="shared" si="35"/>
        <v>13428</v>
      </c>
      <c r="H317" s="87"/>
    </row>
    <row r="318" spans="1:8" s="11" customFormat="1" ht="18" customHeight="1" x14ac:dyDescent="0.25">
      <c r="A318" s="42">
        <f>IF(C318=0,"",1+MAX(A$9:A317))</f>
        <v>228</v>
      </c>
      <c r="B318" s="59" t="s">
        <v>104</v>
      </c>
      <c r="C318" s="55">
        <v>461.19</v>
      </c>
      <c r="D318" s="56" t="s">
        <v>94</v>
      </c>
      <c r="E318" s="8">
        <v>12</v>
      </c>
      <c r="F318" s="8">
        <v>6</v>
      </c>
      <c r="G318" s="8">
        <f t="shared" si="35"/>
        <v>8301.42</v>
      </c>
      <c r="H318" s="87"/>
    </row>
    <row r="319" spans="1:8" s="11" customFormat="1" ht="18" customHeight="1" x14ac:dyDescent="0.25">
      <c r="A319" s="42">
        <f>IF(C319=0,"",1+MAX(A$9:A318))</f>
        <v>229</v>
      </c>
      <c r="B319" s="59" t="s">
        <v>105</v>
      </c>
      <c r="C319" s="55">
        <v>751</v>
      </c>
      <c r="D319" s="56" t="s">
        <v>94</v>
      </c>
      <c r="E319" s="8">
        <v>12</v>
      </c>
      <c r="F319" s="8">
        <v>6</v>
      </c>
      <c r="G319" s="8">
        <f t="shared" si="35"/>
        <v>13518</v>
      </c>
      <c r="H319" s="87"/>
    </row>
    <row r="320" spans="1:8" s="11" customFormat="1" ht="18" customHeight="1" x14ac:dyDescent="0.25">
      <c r="A320" s="42">
        <f>IF(C320=0,"",1+MAX(A$9:A319))</f>
        <v>230</v>
      </c>
      <c r="B320" s="59" t="s">
        <v>106</v>
      </c>
      <c r="C320" s="55">
        <v>130.6</v>
      </c>
      <c r="D320" s="56" t="s">
        <v>94</v>
      </c>
      <c r="E320" s="8">
        <v>12</v>
      </c>
      <c r="F320" s="8">
        <v>6</v>
      </c>
      <c r="G320" s="8">
        <f t="shared" si="35"/>
        <v>2350.7999999999997</v>
      </c>
      <c r="H320" s="87"/>
    </row>
    <row r="321" spans="1:8" s="11" customFormat="1" ht="18" customHeight="1" x14ac:dyDescent="0.25">
      <c r="A321" s="42">
        <f>IF(C321=0,"",1+MAX(A$9:A320))</f>
        <v>231</v>
      </c>
      <c r="B321" s="59" t="s">
        <v>107</v>
      </c>
      <c r="C321" s="55">
        <v>162.41</v>
      </c>
      <c r="D321" s="56" t="s">
        <v>94</v>
      </c>
      <c r="E321" s="8">
        <v>12</v>
      </c>
      <c r="F321" s="8">
        <v>6</v>
      </c>
      <c r="G321" s="8">
        <f t="shared" si="35"/>
        <v>2923.38</v>
      </c>
      <c r="H321" s="87"/>
    </row>
    <row r="322" spans="1:8" s="11" customFormat="1" ht="15.75" x14ac:dyDescent="0.25">
      <c r="A322" s="42">
        <f>IF(C322=0,"",1+MAX(A$9:A321))</f>
        <v>232</v>
      </c>
      <c r="B322" s="59" t="s">
        <v>108</v>
      </c>
      <c r="C322" s="55">
        <v>47.45</v>
      </c>
      <c r="D322" s="56" t="s">
        <v>94</v>
      </c>
      <c r="E322" s="8">
        <v>12</v>
      </c>
      <c r="F322" s="8">
        <v>6</v>
      </c>
      <c r="G322" s="8">
        <f t="shared" si="35"/>
        <v>854.1</v>
      </c>
      <c r="H322" s="87"/>
    </row>
    <row r="323" spans="1:8" s="11" customFormat="1" ht="30" x14ac:dyDescent="0.25">
      <c r="A323" s="42">
        <f>IF(C323=0,"",1+MAX(A$9:A322))</f>
        <v>233</v>
      </c>
      <c r="B323" s="59" t="s">
        <v>109</v>
      </c>
      <c r="C323" s="55">
        <v>40</v>
      </c>
      <c r="D323" s="56" t="s">
        <v>94</v>
      </c>
      <c r="E323" s="8">
        <v>12</v>
      </c>
      <c r="F323" s="8">
        <v>6</v>
      </c>
      <c r="G323" s="8">
        <f t="shared" si="35"/>
        <v>720</v>
      </c>
      <c r="H323" s="87"/>
    </row>
    <row r="324" spans="1:8" s="11" customFormat="1" ht="18" customHeight="1" x14ac:dyDescent="0.25">
      <c r="A324" s="42">
        <f>IF(C324=0,"",1+MAX(A$9:A323))</f>
        <v>234</v>
      </c>
      <c r="B324" s="59" t="s">
        <v>110</v>
      </c>
      <c r="C324" s="55">
        <v>24.97</v>
      </c>
      <c r="D324" s="56" t="s">
        <v>94</v>
      </c>
      <c r="E324" s="8">
        <v>12</v>
      </c>
      <c r="F324" s="8">
        <v>6</v>
      </c>
      <c r="G324" s="8">
        <f t="shared" si="35"/>
        <v>449.46</v>
      </c>
      <c r="H324" s="87"/>
    </row>
    <row r="325" spans="1:8" s="11" customFormat="1" ht="18" customHeight="1" x14ac:dyDescent="0.25">
      <c r="A325" s="42">
        <f>IF(C325=0,"",1+MAX(A$9:A324))</f>
        <v>235</v>
      </c>
      <c r="B325" s="59" t="s">
        <v>111</v>
      </c>
      <c r="C325" s="55">
        <v>214.12</v>
      </c>
      <c r="D325" s="56" t="s">
        <v>94</v>
      </c>
      <c r="E325" s="8">
        <v>12</v>
      </c>
      <c r="F325" s="8">
        <v>6</v>
      </c>
      <c r="G325" s="8">
        <f t="shared" si="35"/>
        <v>3854.16</v>
      </c>
      <c r="H325" s="87"/>
    </row>
    <row r="326" spans="1:8" s="11" customFormat="1" ht="18" customHeight="1" x14ac:dyDescent="0.25">
      <c r="A326" s="42">
        <f>IF(C326=0,"",1+MAX(A$9:A325))</f>
        <v>236</v>
      </c>
      <c r="B326" s="59" t="s">
        <v>112</v>
      </c>
      <c r="C326" s="55">
        <v>311</v>
      </c>
      <c r="D326" s="56" t="s">
        <v>94</v>
      </c>
      <c r="E326" s="8">
        <v>12</v>
      </c>
      <c r="F326" s="8">
        <v>6</v>
      </c>
      <c r="G326" s="8">
        <f t="shared" si="35"/>
        <v>5598</v>
      </c>
      <c r="H326" s="87"/>
    </row>
    <row r="327" spans="1:8" s="11" customFormat="1" ht="18" customHeight="1" x14ac:dyDescent="0.25">
      <c r="A327" s="42">
        <f>IF(C327=0,"",1+MAX(A$9:A326))</f>
        <v>237</v>
      </c>
      <c r="B327" s="59" t="s">
        <v>113</v>
      </c>
      <c r="C327" s="55">
        <v>51.42</v>
      </c>
      <c r="D327" s="56" t="s">
        <v>94</v>
      </c>
      <c r="E327" s="8">
        <v>12</v>
      </c>
      <c r="F327" s="8">
        <v>6</v>
      </c>
      <c r="G327" s="8">
        <f t="shared" si="35"/>
        <v>925.56000000000006</v>
      </c>
      <c r="H327" s="87"/>
    </row>
    <row r="328" spans="1:8" s="11" customFormat="1" ht="18" customHeight="1" x14ac:dyDescent="0.25">
      <c r="A328" s="42">
        <f>IF(C328=0,"",1+MAX(A$9:A327))</f>
        <v>238</v>
      </c>
      <c r="B328" s="59" t="s">
        <v>114</v>
      </c>
      <c r="C328" s="55">
        <v>62</v>
      </c>
      <c r="D328" s="56" t="s">
        <v>94</v>
      </c>
      <c r="E328" s="8">
        <v>12</v>
      </c>
      <c r="F328" s="8">
        <v>6</v>
      </c>
      <c r="G328" s="8">
        <f t="shared" si="35"/>
        <v>1116</v>
      </c>
      <c r="H328" s="87"/>
    </row>
    <row r="329" spans="1:8" s="11" customFormat="1" ht="18" customHeight="1" x14ac:dyDescent="0.25">
      <c r="A329" s="42">
        <f>IF(C329=0,"",1+MAX(A$9:A328))</f>
        <v>239</v>
      </c>
      <c r="B329" s="59" t="s">
        <v>115</v>
      </c>
      <c r="C329" s="55">
        <v>281.02</v>
      </c>
      <c r="D329" s="56" t="s">
        <v>51</v>
      </c>
      <c r="E329" s="8">
        <v>25</v>
      </c>
      <c r="F329" s="8">
        <v>8</v>
      </c>
      <c r="G329" s="8">
        <f t="shared" si="35"/>
        <v>9273.66</v>
      </c>
      <c r="H329" s="87"/>
    </row>
    <row r="330" spans="1:8" s="11" customFormat="1" ht="18" customHeight="1" x14ac:dyDescent="0.25">
      <c r="A330" s="42">
        <f>IF(C330=0,"",1+MAX(A$9:A329))</f>
        <v>240</v>
      </c>
      <c r="B330" s="59" t="s">
        <v>116</v>
      </c>
      <c r="C330" s="55">
        <v>1</v>
      </c>
      <c r="D330" s="56" t="s">
        <v>60</v>
      </c>
      <c r="E330" s="8">
        <v>200</v>
      </c>
      <c r="F330" s="8">
        <v>80</v>
      </c>
      <c r="G330" s="8">
        <f t="shared" si="35"/>
        <v>280</v>
      </c>
      <c r="H330" s="87"/>
    </row>
    <row r="331" spans="1:8" s="11" customFormat="1" ht="18" customHeight="1" x14ac:dyDescent="0.25">
      <c r="A331" s="42">
        <f>IF(C331=0,"",1+MAX(A$9:A330))</f>
        <v>241</v>
      </c>
      <c r="B331" s="59" t="s">
        <v>117</v>
      </c>
      <c r="C331" s="55">
        <v>206.52</v>
      </c>
      <c r="D331" s="56" t="s">
        <v>94</v>
      </c>
      <c r="E331" s="8">
        <v>12</v>
      </c>
      <c r="F331" s="8">
        <v>6</v>
      </c>
      <c r="G331" s="8">
        <f t="shared" si="35"/>
        <v>3717.36</v>
      </c>
      <c r="H331" s="87"/>
    </row>
    <row r="332" spans="1:8" s="11" customFormat="1" ht="18" customHeight="1" x14ac:dyDescent="0.25">
      <c r="A332" s="42">
        <f>IF(C332=0,"",1+MAX(A$9:A331))</f>
        <v>242</v>
      </c>
      <c r="B332" s="59" t="s">
        <v>118</v>
      </c>
      <c r="C332" s="55">
        <v>84.06</v>
      </c>
      <c r="D332" s="56" t="s">
        <v>94</v>
      </c>
      <c r="E332" s="8">
        <v>12</v>
      </c>
      <c r="F332" s="8">
        <v>6</v>
      </c>
      <c r="G332" s="8">
        <f t="shared" si="35"/>
        <v>1513.08</v>
      </c>
      <c r="H332" s="87"/>
    </row>
    <row r="333" spans="1:8" s="11" customFormat="1" ht="18" customHeight="1" x14ac:dyDescent="0.25">
      <c r="A333" s="42">
        <f>IF(C333=0,"",1+MAX(A$9:A332))</f>
        <v>243</v>
      </c>
      <c r="B333" s="59" t="s">
        <v>119</v>
      </c>
      <c r="C333" s="55">
        <v>68.97</v>
      </c>
      <c r="D333" s="56" t="s">
        <v>94</v>
      </c>
      <c r="E333" s="8">
        <v>13</v>
      </c>
      <c r="F333" s="8">
        <v>8</v>
      </c>
      <c r="G333" s="8">
        <f t="shared" si="35"/>
        <v>1448.37</v>
      </c>
      <c r="H333" s="87"/>
    </row>
    <row r="334" spans="1:8" s="11" customFormat="1" ht="18" customHeight="1" x14ac:dyDescent="0.25">
      <c r="A334" s="42">
        <f>IF(C334=0,"",1+MAX(A$9:A333))</f>
        <v>244</v>
      </c>
      <c r="B334" s="59" t="s">
        <v>120</v>
      </c>
      <c r="C334" s="55">
        <v>3275.98</v>
      </c>
      <c r="D334" s="56" t="s">
        <v>51</v>
      </c>
      <c r="E334" s="8">
        <v>5</v>
      </c>
      <c r="F334" s="8">
        <v>3</v>
      </c>
      <c r="G334" s="8">
        <f t="shared" si="35"/>
        <v>26207.84</v>
      </c>
      <c r="H334" s="87"/>
    </row>
    <row r="335" spans="1:8" s="11" customFormat="1" ht="18" customHeight="1" x14ac:dyDescent="0.25">
      <c r="A335" s="42">
        <f>IF(C335=0,"",1+MAX(A$9:A334))</f>
        <v>245</v>
      </c>
      <c r="B335" s="59" t="s">
        <v>121</v>
      </c>
      <c r="C335" s="55">
        <v>350.69</v>
      </c>
      <c r="D335" s="56" t="s">
        <v>94</v>
      </c>
      <c r="E335" s="8">
        <v>13</v>
      </c>
      <c r="F335" s="8">
        <v>8</v>
      </c>
      <c r="G335" s="8">
        <f t="shared" si="35"/>
        <v>7364.49</v>
      </c>
      <c r="H335" s="87"/>
    </row>
    <row r="336" spans="1:8" s="11" customFormat="1" ht="18" customHeight="1" x14ac:dyDescent="0.25">
      <c r="A336" s="42">
        <f>IF(C336=0,"",1+MAX(A$9:A335))</f>
        <v>246</v>
      </c>
      <c r="B336" s="59" t="s">
        <v>122</v>
      </c>
      <c r="C336" s="55">
        <v>66</v>
      </c>
      <c r="D336" s="56" t="s">
        <v>60</v>
      </c>
      <c r="E336" s="8">
        <v>80</v>
      </c>
      <c r="F336" s="8">
        <v>40</v>
      </c>
      <c r="G336" s="8">
        <f t="shared" si="35"/>
        <v>7920</v>
      </c>
      <c r="H336" s="87"/>
    </row>
    <row r="337" spans="1:8" s="11" customFormat="1" ht="30" x14ac:dyDescent="0.25">
      <c r="A337" s="42">
        <f>IF(C337=0,"",1+MAX(A$9:A336))</f>
        <v>247</v>
      </c>
      <c r="B337" s="59" t="s">
        <v>123</v>
      </c>
      <c r="C337" s="55">
        <v>209.32</v>
      </c>
      <c r="D337" s="56" t="s">
        <v>51</v>
      </c>
      <c r="E337" s="8">
        <v>5</v>
      </c>
      <c r="F337" s="8">
        <v>3</v>
      </c>
      <c r="G337" s="8">
        <f t="shared" si="35"/>
        <v>1674.56</v>
      </c>
      <c r="H337" s="88"/>
    </row>
    <row r="338" spans="1:8" s="11" customFormat="1" ht="18" customHeight="1" x14ac:dyDescent="0.25">
      <c r="A338" s="42"/>
      <c r="B338" s="78" t="s">
        <v>18</v>
      </c>
      <c r="C338" s="6"/>
      <c r="D338" s="6"/>
      <c r="E338" s="2" t="str">
        <f t="shared" ref="E338" si="38">IF(C338=0,"",0)</f>
        <v/>
      </c>
      <c r="F338" s="2"/>
      <c r="G338" s="8" t="str">
        <f t="shared" si="35"/>
        <v/>
      </c>
      <c r="H338" s="79">
        <f>(SUM(G226:G338))</f>
        <v>830401.73560000001</v>
      </c>
    </row>
    <row r="339" spans="1:8" s="11" customFormat="1" ht="18" customHeight="1" x14ac:dyDescent="0.25">
      <c r="A339" s="90"/>
      <c r="B339" s="91"/>
      <c r="C339" s="91"/>
      <c r="D339" s="91"/>
      <c r="E339" s="91"/>
      <c r="F339" s="91"/>
      <c r="G339" s="91"/>
      <c r="H339" s="92"/>
    </row>
    <row r="340" spans="1:8" s="12" customFormat="1" ht="18" customHeight="1" x14ac:dyDescent="0.25">
      <c r="A340" s="93" t="s">
        <v>46</v>
      </c>
      <c r="B340" s="94"/>
      <c r="C340" s="94"/>
      <c r="D340" s="94"/>
      <c r="E340" s="94"/>
      <c r="F340" s="94"/>
      <c r="G340" s="94"/>
      <c r="H340" s="95"/>
    </row>
    <row r="341" spans="1:8" s="11" customFormat="1" ht="18" customHeight="1" x14ac:dyDescent="0.25">
      <c r="A341" s="42">
        <f>IF(C341=0,"",1+MAX(A$9:A340))</f>
        <v>248</v>
      </c>
      <c r="B341" s="66" t="s">
        <v>320</v>
      </c>
      <c r="C341" s="10">
        <v>7</v>
      </c>
      <c r="D341" s="10" t="s">
        <v>94</v>
      </c>
      <c r="E341" s="8">
        <v>190</v>
      </c>
      <c r="F341" s="8">
        <v>65</v>
      </c>
      <c r="G341" s="8">
        <f t="shared" ref="G341:G352" si="39">IF(E341="","",C341*(F341+E341))</f>
        <v>1785</v>
      </c>
      <c r="H341" s="86"/>
    </row>
    <row r="342" spans="1:8" s="11" customFormat="1" ht="18" customHeight="1" x14ac:dyDescent="0.25">
      <c r="A342" s="42">
        <f>IF(C342=0,"",1+MAX(A$9:A341))</f>
        <v>249</v>
      </c>
      <c r="B342" s="66" t="s">
        <v>321</v>
      </c>
      <c r="C342" s="10">
        <v>7</v>
      </c>
      <c r="D342" s="10" t="s">
        <v>94</v>
      </c>
      <c r="E342" s="8">
        <v>190</v>
      </c>
      <c r="F342" s="8">
        <v>65</v>
      </c>
      <c r="G342" s="8">
        <f t="shared" si="39"/>
        <v>1785</v>
      </c>
      <c r="H342" s="87"/>
    </row>
    <row r="343" spans="1:8" s="11" customFormat="1" ht="18" customHeight="1" x14ac:dyDescent="0.25">
      <c r="A343" s="42">
        <f>IF(C343=0,"",1+MAX(A$9:A342))</f>
        <v>250</v>
      </c>
      <c r="B343" s="66" t="s">
        <v>322</v>
      </c>
      <c r="C343" s="10">
        <v>277</v>
      </c>
      <c r="D343" s="10" t="s">
        <v>51</v>
      </c>
      <c r="E343" s="8">
        <v>110</v>
      </c>
      <c r="F343" s="8">
        <v>30</v>
      </c>
      <c r="G343" s="8">
        <f t="shared" si="39"/>
        <v>38780</v>
      </c>
      <c r="H343" s="87"/>
    </row>
    <row r="344" spans="1:8" s="11" customFormat="1" ht="18" customHeight="1" x14ac:dyDescent="0.25">
      <c r="A344" s="42">
        <f>IF(C344=0,"",1+MAX(A$9:A343))</f>
        <v>251</v>
      </c>
      <c r="B344" s="66" t="s">
        <v>323</v>
      </c>
      <c r="C344" s="10">
        <v>119</v>
      </c>
      <c r="D344" s="10" t="s">
        <v>94</v>
      </c>
      <c r="E344" s="8">
        <v>280</v>
      </c>
      <c r="F344" s="8">
        <v>90</v>
      </c>
      <c r="G344" s="8">
        <f t="shared" si="39"/>
        <v>44030</v>
      </c>
      <c r="H344" s="87"/>
    </row>
    <row r="345" spans="1:8" s="11" customFormat="1" ht="18" customHeight="1" x14ac:dyDescent="0.25">
      <c r="A345" s="42">
        <f>IF(C345=0,"",1+MAX(A$9:A344))</f>
        <v>252</v>
      </c>
      <c r="B345" s="66" t="s">
        <v>324</v>
      </c>
      <c r="C345" s="10">
        <v>1</v>
      </c>
      <c r="D345" s="10" t="s">
        <v>60</v>
      </c>
      <c r="E345" s="8">
        <v>600</v>
      </c>
      <c r="F345" s="8">
        <v>90</v>
      </c>
      <c r="G345" s="8">
        <f t="shared" si="39"/>
        <v>690</v>
      </c>
      <c r="H345" s="87"/>
    </row>
    <row r="346" spans="1:8" s="11" customFormat="1" ht="18" customHeight="1" x14ac:dyDescent="0.25">
      <c r="A346" s="42">
        <f>IF(C346=0,"",1+MAX(A$9:A345))</f>
        <v>253</v>
      </c>
      <c r="B346" s="66" t="s">
        <v>325</v>
      </c>
      <c r="C346" s="10">
        <v>1</v>
      </c>
      <c r="D346" s="10" t="s">
        <v>60</v>
      </c>
      <c r="E346" s="8">
        <v>800</v>
      </c>
      <c r="F346" s="8">
        <v>90</v>
      </c>
      <c r="G346" s="8">
        <f t="shared" si="39"/>
        <v>890</v>
      </c>
      <c r="H346" s="87"/>
    </row>
    <row r="347" spans="1:8" s="11" customFormat="1" ht="18" customHeight="1" x14ac:dyDescent="0.25">
      <c r="A347" s="42">
        <f>IF(C347=0,"",1+MAX(A$9:A346))</f>
        <v>254</v>
      </c>
      <c r="B347" s="66" t="s">
        <v>326</v>
      </c>
      <c r="C347" s="10">
        <v>17</v>
      </c>
      <c r="D347" s="10" t="s">
        <v>94</v>
      </c>
      <c r="E347" s="8">
        <v>220</v>
      </c>
      <c r="F347" s="8">
        <v>80</v>
      </c>
      <c r="G347" s="8">
        <f t="shared" si="39"/>
        <v>5100</v>
      </c>
      <c r="H347" s="87"/>
    </row>
    <row r="348" spans="1:8" s="11" customFormat="1" ht="18" customHeight="1" x14ac:dyDescent="0.25">
      <c r="A348" s="42">
        <f>IF(C348=0,"",1+MAX(A$9:A347))</f>
        <v>255</v>
      </c>
      <c r="B348" s="66" t="s">
        <v>327</v>
      </c>
      <c r="C348" s="10">
        <v>9</v>
      </c>
      <c r="D348" s="10" t="s">
        <v>51</v>
      </c>
      <c r="E348" s="8">
        <v>110</v>
      </c>
      <c r="F348" s="8">
        <v>30</v>
      </c>
      <c r="G348" s="8">
        <f t="shared" si="39"/>
        <v>1260</v>
      </c>
      <c r="H348" s="87"/>
    </row>
    <row r="349" spans="1:8" s="11" customFormat="1" ht="18" customHeight="1" x14ac:dyDescent="0.25">
      <c r="A349" s="42">
        <f>IF(C349=0,"",1+MAX(A$9:A348))</f>
        <v>256</v>
      </c>
      <c r="B349" s="66" t="s">
        <v>328</v>
      </c>
      <c r="C349" s="10">
        <v>2</v>
      </c>
      <c r="D349" s="10" t="s">
        <v>60</v>
      </c>
      <c r="E349" s="8">
        <v>500</v>
      </c>
      <c r="F349" s="8">
        <v>80</v>
      </c>
      <c r="G349" s="8">
        <f t="shared" si="39"/>
        <v>1160</v>
      </c>
      <c r="H349" s="87"/>
    </row>
    <row r="350" spans="1:8" s="11" customFormat="1" ht="18" customHeight="1" x14ac:dyDescent="0.25">
      <c r="A350" s="42">
        <f>IF(C350=0,"",1+MAX(A$9:A349))</f>
        <v>257</v>
      </c>
      <c r="B350" s="66" t="s">
        <v>329</v>
      </c>
      <c r="C350" s="10">
        <v>1</v>
      </c>
      <c r="D350" s="10" t="s">
        <v>60</v>
      </c>
      <c r="E350" s="8">
        <v>450</v>
      </c>
      <c r="F350" s="8">
        <v>80</v>
      </c>
      <c r="G350" s="8">
        <f t="shared" si="39"/>
        <v>530</v>
      </c>
      <c r="H350" s="87"/>
    </row>
    <row r="351" spans="1:8" s="11" customFormat="1" ht="18" customHeight="1" x14ac:dyDescent="0.25">
      <c r="A351" s="42">
        <f>IF(C351=0,"",1+MAX(A$9:A350))</f>
        <v>258</v>
      </c>
      <c r="B351" s="66" t="s">
        <v>330</v>
      </c>
      <c r="C351" s="10">
        <v>1</v>
      </c>
      <c r="D351" s="10" t="s">
        <v>60</v>
      </c>
      <c r="E351" s="8">
        <v>700</v>
      </c>
      <c r="F351" s="8">
        <v>80</v>
      </c>
      <c r="G351" s="8">
        <f t="shared" si="39"/>
        <v>780</v>
      </c>
      <c r="H351" s="87"/>
    </row>
    <row r="352" spans="1:8" s="11" customFormat="1" ht="18" customHeight="1" x14ac:dyDescent="0.25">
      <c r="A352" s="42">
        <f>IF(C352=0,"",1+MAX(A$9:A351))</f>
        <v>259</v>
      </c>
      <c r="B352" s="66" t="s">
        <v>331</v>
      </c>
      <c r="C352" s="10">
        <v>1</v>
      </c>
      <c r="D352" s="10" t="s">
        <v>60</v>
      </c>
      <c r="E352" s="8">
        <v>600</v>
      </c>
      <c r="F352" s="8">
        <v>90</v>
      </c>
      <c r="G352" s="8">
        <f t="shared" si="39"/>
        <v>690</v>
      </c>
      <c r="H352" s="88"/>
    </row>
    <row r="353" spans="1:8" s="11" customFormat="1" ht="18" customHeight="1" x14ac:dyDescent="0.25">
      <c r="A353" s="42"/>
      <c r="B353" s="78" t="s">
        <v>47</v>
      </c>
      <c r="C353" s="6"/>
      <c r="D353" s="6"/>
      <c r="E353" s="2" t="str">
        <f t="shared" ref="E353" si="40">IF(C353=0,"",0)</f>
        <v/>
      </c>
      <c r="F353" s="2"/>
      <c r="G353" s="8" t="str">
        <f t="shared" ref="G353" si="41">IF(E353="","",C353*E353)</f>
        <v/>
      </c>
      <c r="H353" s="79">
        <f>(SUM(G341:G353))</f>
        <v>97480</v>
      </c>
    </row>
    <row r="354" spans="1:8" s="11" customFormat="1" ht="18" customHeight="1" x14ac:dyDescent="0.25">
      <c r="A354" s="90"/>
      <c r="B354" s="91"/>
      <c r="C354" s="91"/>
      <c r="D354" s="91"/>
      <c r="E354" s="91"/>
      <c r="F354" s="91"/>
      <c r="G354" s="91"/>
      <c r="H354" s="92"/>
    </row>
    <row r="355" spans="1:8" s="12" customFormat="1" ht="18" customHeight="1" x14ac:dyDescent="0.25">
      <c r="A355" s="93" t="s">
        <v>39</v>
      </c>
      <c r="B355" s="94"/>
      <c r="C355" s="94"/>
      <c r="D355" s="94"/>
      <c r="E355" s="94"/>
      <c r="F355" s="94"/>
      <c r="G355" s="94"/>
      <c r="H355" s="95"/>
    </row>
    <row r="356" spans="1:8" s="11" customFormat="1" ht="18" customHeight="1" x14ac:dyDescent="0.25">
      <c r="A356" s="42">
        <f>IF(C356=0,"",1+MAX(A$9:A355))</f>
        <v>260</v>
      </c>
      <c r="B356" s="66" t="s">
        <v>314</v>
      </c>
      <c r="C356" s="10">
        <v>1</v>
      </c>
      <c r="D356" s="10" t="s">
        <v>60</v>
      </c>
      <c r="E356" s="8">
        <v>2800</v>
      </c>
      <c r="F356" s="8">
        <v>150</v>
      </c>
      <c r="G356" s="8">
        <f t="shared" ref="G356:G361" si="42">IF(E356="","",C356*(F356+E356))</f>
        <v>2950</v>
      </c>
      <c r="H356" s="86"/>
    </row>
    <row r="357" spans="1:8" s="11" customFormat="1" ht="18" customHeight="1" x14ac:dyDescent="0.25">
      <c r="A357" s="42">
        <f>IF(C357=0,"",1+MAX(A$9:A356))</f>
        <v>261</v>
      </c>
      <c r="B357" s="66" t="s">
        <v>315</v>
      </c>
      <c r="C357" s="10">
        <v>2</v>
      </c>
      <c r="D357" s="10" t="s">
        <v>60</v>
      </c>
      <c r="E357" s="8">
        <v>1800</v>
      </c>
      <c r="F357" s="8">
        <v>150</v>
      </c>
      <c r="G357" s="8">
        <f t="shared" si="42"/>
        <v>3900</v>
      </c>
      <c r="H357" s="87"/>
    </row>
    <row r="358" spans="1:8" s="11" customFormat="1" ht="18" customHeight="1" x14ac:dyDescent="0.25">
      <c r="A358" s="42">
        <f>IF(C358=0,"",1+MAX(A$9:A357))</f>
        <v>262</v>
      </c>
      <c r="B358" s="66" t="s">
        <v>316</v>
      </c>
      <c r="C358" s="10">
        <v>1</v>
      </c>
      <c r="D358" s="10" t="s">
        <v>60</v>
      </c>
      <c r="E358" s="8">
        <v>2400</v>
      </c>
      <c r="F358" s="8">
        <v>150</v>
      </c>
      <c r="G358" s="8">
        <f t="shared" si="42"/>
        <v>2550</v>
      </c>
      <c r="H358" s="87"/>
    </row>
    <row r="359" spans="1:8" s="11" customFormat="1" ht="18" customHeight="1" x14ac:dyDescent="0.25">
      <c r="A359" s="42">
        <f>IF(C359=0,"",1+MAX(A$9:A358))</f>
        <v>263</v>
      </c>
      <c r="B359" s="66" t="s">
        <v>317</v>
      </c>
      <c r="C359" s="10">
        <v>1</v>
      </c>
      <c r="D359" s="10" t="s">
        <v>60</v>
      </c>
      <c r="E359" s="8">
        <v>1800</v>
      </c>
      <c r="F359" s="8">
        <v>150</v>
      </c>
      <c r="G359" s="8">
        <f t="shared" si="42"/>
        <v>1950</v>
      </c>
      <c r="H359" s="87"/>
    </row>
    <row r="360" spans="1:8" s="11" customFormat="1" ht="18" customHeight="1" x14ac:dyDescent="0.25">
      <c r="A360" s="42">
        <f>IF(C360=0,"",1+MAX(A$9:A359))</f>
        <v>264</v>
      </c>
      <c r="B360" s="66" t="s">
        <v>318</v>
      </c>
      <c r="C360" s="10">
        <v>1</v>
      </c>
      <c r="D360" s="10" t="s">
        <v>60</v>
      </c>
      <c r="E360" s="8">
        <v>1800</v>
      </c>
      <c r="F360" s="8">
        <v>150</v>
      </c>
      <c r="G360" s="8">
        <f t="shared" si="42"/>
        <v>1950</v>
      </c>
      <c r="H360" s="87"/>
    </row>
    <row r="361" spans="1:8" s="11" customFormat="1" ht="18" customHeight="1" x14ac:dyDescent="0.25">
      <c r="A361" s="42">
        <f>IF(C361=0,"",1+MAX(A$9:A360))</f>
        <v>265</v>
      </c>
      <c r="B361" s="66" t="s">
        <v>319</v>
      </c>
      <c r="C361" s="10">
        <v>1</v>
      </c>
      <c r="D361" s="10" t="s">
        <v>60</v>
      </c>
      <c r="E361" s="8">
        <v>1800</v>
      </c>
      <c r="F361" s="8">
        <v>150</v>
      </c>
      <c r="G361" s="8">
        <f t="shared" si="42"/>
        <v>1950</v>
      </c>
      <c r="H361" s="88"/>
    </row>
    <row r="362" spans="1:8" s="11" customFormat="1" ht="18" customHeight="1" x14ac:dyDescent="0.25">
      <c r="A362" s="42"/>
      <c r="B362" s="78" t="s">
        <v>40</v>
      </c>
      <c r="C362" s="6"/>
      <c r="D362" s="6"/>
      <c r="E362" s="2" t="str">
        <f>IF(C362=0,"",0)</f>
        <v/>
      </c>
      <c r="F362" s="2"/>
      <c r="G362" s="8" t="str">
        <f>IF(E362="","",C362*E362)</f>
        <v/>
      </c>
      <c r="H362" s="79">
        <f>(SUM(G356:G362))</f>
        <v>15250</v>
      </c>
    </row>
    <row r="363" spans="1:8" s="11" customFormat="1" ht="18" customHeight="1" x14ac:dyDescent="0.25">
      <c r="A363" s="90"/>
      <c r="B363" s="91"/>
      <c r="C363" s="91"/>
      <c r="D363" s="91"/>
      <c r="E363" s="91"/>
      <c r="F363" s="91"/>
      <c r="G363" s="91"/>
      <c r="H363" s="92"/>
    </row>
    <row r="364" spans="1:8" s="12" customFormat="1" ht="18" customHeight="1" x14ac:dyDescent="0.25">
      <c r="A364" s="93" t="s">
        <v>20</v>
      </c>
      <c r="B364" s="94"/>
      <c r="C364" s="94"/>
      <c r="D364" s="94"/>
      <c r="E364" s="94"/>
      <c r="F364" s="94"/>
      <c r="G364" s="94"/>
      <c r="H364" s="95"/>
    </row>
    <row r="365" spans="1:8" s="11" customFormat="1" ht="18" customHeight="1" x14ac:dyDescent="0.25">
      <c r="A365" s="42" t="str">
        <f>IF(C365=0,"",1+MAX(A$9:A364))</f>
        <v/>
      </c>
      <c r="B365" s="54" t="s">
        <v>67</v>
      </c>
      <c r="C365" s="55"/>
      <c r="D365" s="56"/>
      <c r="E365" s="8" t="str">
        <f t="shared" ref="E365:E371" si="43">IF(C365=0,"",0)</f>
        <v/>
      </c>
      <c r="F365" s="8" t="str">
        <f t="shared" ref="F365:F371" si="44">IF(D365=0,"",0)</f>
        <v/>
      </c>
      <c r="G365" s="8" t="str">
        <f t="shared" ref="G365:G377" si="45">IF(E365="","",C365*(F365+E365))</f>
        <v/>
      </c>
      <c r="H365" s="86"/>
    </row>
    <row r="366" spans="1:8" s="11" customFormat="1" ht="18" customHeight="1" x14ac:dyDescent="0.25">
      <c r="A366" s="42" t="str">
        <f>IF(C366=0,"",1+MAX(A$9:A365))</f>
        <v/>
      </c>
      <c r="B366" s="57" t="s">
        <v>83</v>
      </c>
      <c r="C366" s="55"/>
      <c r="D366" s="56"/>
      <c r="E366" s="8" t="str">
        <f t="shared" si="43"/>
        <v/>
      </c>
      <c r="F366" s="8" t="str">
        <f t="shared" si="44"/>
        <v/>
      </c>
      <c r="G366" s="8" t="str">
        <f t="shared" si="45"/>
        <v/>
      </c>
      <c r="H366" s="87"/>
    </row>
    <row r="367" spans="1:8" s="11" customFormat="1" ht="18" customHeight="1" x14ac:dyDescent="0.25">
      <c r="A367" s="42">
        <f>IF(C367=0,"",1+MAX(A$9:A366))</f>
        <v>266</v>
      </c>
      <c r="B367" s="58" t="s">
        <v>84</v>
      </c>
      <c r="C367" s="55">
        <v>1</v>
      </c>
      <c r="D367" s="56" t="s">
        <v>60</v>
      </c>
      <c r="E367" s="8">
        <v>900</v>
      </c>
      <c r="F367" s="8">
        <v>150</v>
      </c>
      <c r="G367" s="8">
        <f t="shared" si="45"/>
        <v>1050</v>
      </c>
      <c r="H367" s="87"/>
    </row>
    <row r="368" spans="1:8" s="11" customFormat="1" ht="18" customHeight="1" x14ac:dyDescent="0.25">
      <c r="A368" s="42">
        <f>IF(C368=0,"",1+MAX(A$9:A367))</f>
        <v>267</v>
      </c>
      <c r="B368" s="58" t="s">
        <v>85</v>
      </c>
      <c r="C368" s="55">
        <v>1</v>
      </c>
      <c r="D368" s="56" t="s">
        <v>60</v>
      </c>
      <c r="E368" s="8">
        <v>1050</v>
      </c>
      <c r="F368" s="8">
        <v>150</v>
      </c>
      <c r="G368" s="8">
        <f t="shared" si="45"/>
        <v>1200</v>
      </c>
      <c r="H368" s="87"/>
    </row>
    <row r="369" spans="1:8" s="11" customFormat="1" ht="18" customHeight="1" x14ac:dyDescent="0.25">
      <c r="A369" s="42">
        <f>IF(C369=0,"",1+MAX(A$9:A368))</f>
        <v>268</v>
      </c>
      <c r="B369" s="58" t="s">
        <v>86</v>
      </c>
      <c r="C369" s="55">
        <v>1</v>
      </c>
      <c r="D369" s="56" t="s">
        <v>60</v>
      </c>
      <c r="E369" s="8">
        <v>800</v>
      </c>
      <c r="F369" s="8">
        <v>150</v>
      </c>
      <c r="G369" s="8">
        <f t="shared" si="45"/>
        <v>950</v>
      </c>
      <c r="H369" s="87"/>
    </row>
    <row r="370" spans="1:8" s="11" customFormat="1" ht="18" customHeight="1" x14ac:dyDescent="0.25">
      <c r="A370" s="42">
        <f>IF(C370=0,"",1+MAX(A$9:A369))</f>
        <v>269</v>
      </c>
      <c r="B370" s="58" t="s">
        <v>87</v>
      </c>
      <c r="C370" s="55">
        <v>1</v>
      </c>
      <c r="D370" s="56" t="s">
        <v>13</v>
      </c>
      <c r="E370" s="8">
        <v>5000</v>
      </c>
      <c r="F370" s="8">
        <v>2000</v>
      </c>
      <c r="G370" s="8">
        <f t="shared" si="45"/>
        <v>7000</v>
      </c>
      <c r="H370" s="87"/>
    </row>
    <row r="371" spans="1:8" s="11" customFormat="1" ht="18" customHeight="1" x14ac:dyDescent="0.25">
      <c r="A371" s="42" t="str">
        <f>IF(C371=0,"",1+MAX(A$9:A370))</f>
        <v/>
      </c>
      <c r="B371" s="54" t="s">
        <v>81</v>
      </c>
      <c r="C371" s="55"/>
      <c r="D371" s="56"/>
      <c r="E371" s="8" t="str">
        <f t="shared" si="43"/>
        <v/>
      </c>
      <c r="F371" s="8" t="str">
        <f t="shared" si="44"/>
        <v/>
      </c>
      <c r="G371" s="8" t="str">
        <f t="shared" si="45"/>
        <v/>
      </c>
      <c r="H371" s="87"/>
    </row>
    <row r="372" spans="1:8" s="11" customFormat="1" ht="18" customHeight="1" x14ac:dyDescent="0.25">
      <c r="A372" s="42">
        <f>IF(C372=0,"",1+MAX(A$9:A371))</f>
        <v>270</v>
      </c>
      <c r="B372" s="58" t="s">
        <v>211</v>
      </c>
      <c r="C372" s="55">
        <v>1</v>
      </c>
      <c r="D372" s="56" t="s">
        <v>60</v>
      </c>
      <c r="E372" s="8">
        <v>700</v>
      </c>
      <c r="F372" s="8">
        <v>150</v>
      </c>
      <c r="G372" s="8">
        <f t="shared" si="45"/>
        <v>850</v>
      </c>
      <c r="H372" s="87"/>
    </row>
    <row r="373" spans="1:8" s="11" customFormat="1" ht="18" customHeight="1" x14ac:dyDescent="0.25">
      <c r="A373" s="42">
        <f>IF(C373=0,"",1+MAX(A$9:A372))</f>
        <v>271</v>
      </c>
      <c r="B373" s="58" t="s">
        <v>84</v>
      </c>
      <c r="C373" s="55">
        <v>3</v>
      </c>
      <c r="D373" s="56" t="s">
        <v>60</v>
      </c>
      <c r="E373" s="8">
        <v>900</v>
      </c>
      <c r="F373" s="8">
        <v>150</v>
      </c>
      <c r="G373" s="8">
        <f t="shared" si="45"/>
        <v>3150</v>
      </c>
      <c r="H373" s="87"/>
    </row>
    <row r="374" spans="1:8" s="11" customFormat="1" ht="18" customHeight="1" x14ac:dyDescent="0.25">
      <c r="A374" s="42">
        <f>IF(C374=0,"",1+MAX(A$9:A373))</f>
        <v>272</v>
      </c>
      <c r="B374" s="58" t="s">
        <v>85</v>
      </c>
      <c r="C374" s="55">
        <v>4</v>
      </c>
      <c r="D374" s="56" t="s">
        <v>60</v>
      </c>
      <c r="E374" s="8">
        <v>1050</v>
      </c>
      <c r="F374" s="8">
        <v>150</v>
      </c>
      <c r="G374" s="8">
        <f t="shared" si="45"/>
        <v>4800</v>
      </c>
      <c r="H374" s="87"/>
    </row>
    <row r="375" spans="1:8" s="11" customFormat="1" ht="18" customHeight="1" x14ac:dyDescent="0.25">
      <c r="A375" s="42">
        <f>IF(C375=0,"",1+MAX(A$9:A374))</f>
        <v>273</v>
      </c>
      <c r="B375" s="58" t="s">
        <v>88</v>
      </c>
      <c r="C375" s="55">
        <v>2</v>
      </c>
      <c r="D375" s="56" t="s">
        <v>60</v>
      </c>
      <c r="E375" s="8">
        <v>1350</v>
      </c>
      <c r="F375" s="8">
        <v>250</v>
      </c>
      <c r="G375" s="8">
        <f t="shared" si="45"/>
        <v>3200</v>
      </c>
      <c r="H375" s="87"/>
    </row>
    <row r="376" spans="1:8" s="11" customFormat="1" ht="18" customHeight="1" x14ac:dyDescent="0.25">
      <c r="A376" s="42">
        <f>IF(C376=0,"",1+MAX(A$9:A375))</f>
        <v>274</v>
      </c>
      <c r="B376" s="58" t="s">
        <v>89</v>
      </c>
      <c r="C376" s="55">
        <v>1</v>
      </c>
      <c r="D376" s="56" t="s">
        <v>60</v>
      </c>
      <c r="E376" s="8">
        <v>1350</v>
      </c>
      <c r="F376" s="8">
        <v>250</v>
      </c>
      <c r="G376" s="8">
        <f t="shared" si="45"/>
        <v>1600</v>
      </c>
      <c r="H376" s="87"/>
    </row>
    <row r="377" spans="1:8" s="11" customFormat="1" ht="18" customHeight="1" x14ac:dyDescent="0.25">
      <c r="A377" s="42">
        <f>IF(C377=0,"",1+MAX(A$9:A376))</f>
        <v>275</v>
      </c>
      <c r="B377" s="58" t="s">
        <v>87</v>
      </c>
      <c r="C377" s="55">
        <v>1</v>
      </c>
      <c r="D377" s="56" t="s">
        <v>13</v>
      </c>
      <c r="E377" s="8">
        <v>5000</v>
      </c>
      <c r="F377" s="8">
        <v>2000</v>
      </c>
      <c r="G377" s="8">
        <f t="shared" si="45"/>
        <v>7000</v>
      </c>
      <c r="H377" s="88"/>
    </row>
    <row r="378" spans="1:8" s="11" customFormat="1" ht="18" customHeight="1" x14ac:dyDescent="0.25">
      <c r="A378" s="42"/>
      <c r="B378" s="78" t="s">
        <v>21</v>
      </c>
      <c r="C378" s="6"/>
      <c r="D378" s="6"/>
      <c r="E378" s="2" t="str">
        <f t="shared" ref="E378" si="46">IF(C378=0,"",0)</f>
        <v/>
      </c>
      <c r="F378" s="2"/>
      <c r="G378" s="8" t="str">
        <f t="shared" ref="G378" si="47">IF(E378="","",C378*E378)</f>
        <v/>
      </c>
      <c r="H378" s="79">
        <f>(SUM(G365:G378))</f>
        <v>30800</v>
      </c>
    </row>
    <row r="379" spans="1:8" s="11" customFormat="1" ht="18" customHeight="1" x14ac:dyDescent="0.25">
      <c r="A379" s="90"/>
      <c r="B379" s="91"/>
      <c r="C379" s="91"/>
      <c r="D379" s="91"/>
      <c r="E379" s="91"/>
      <c r="F379" s="91"/>
      <c r="G379" s="91"/>
      <c r="H379" s="92"/>
    </row>
    <row r="380" spans="1:8" s="12" customFormat="1" ht="18" customHeight="1" x14ac:dyDescent="0.25">
      <c r="A380" s="93" t="s">
        <v>37</v>
      </c>
      <c r="B380" s="94"/>
      <c r="C380" s="94"/>
      <c r="D380" s="94"/>
      <c r="E380" s="94"/>
      <c r="F380" s="94"/>
      <c r="G380" s="94"/>
      <c r="H380" s="95"/>
    </row>
    <row r="381" spans="1:8" s="11" customFormat="1" ht="18" customHeight="1" x14ac:dyDescent="0.25">
      <c r="A381" s="42" t="str">
        <f>IF(C381=0,"",1+MAX(A$9:A380))</f>
        <v/>
      </c>
      <c r="B381" s="51" t="s">
        <v>57</v>
      </c>
      <c r="C381" s="48"/>
      <c r="D381" s="45"/>
      <c r="E381" s="8" t="str">
        <f t="shared" ref="E381:E385" si="48">IF(C381=0,"",0)</f>
        <v/>
      </c>
      <c r="F381" s="8" t="str">
        <f t="shared" ref="F381:F385" si="49">IF(D381=0,"",0)</f>
        <v/>
      </c>
      <c r="G381" s="8" t="str">
        <f t="shared" ref="G381:G387" si="50">IF(E381="","",C381*(F381+E381))</f>
        <v/>
      </c>
      <c r="H381" s="86"/>
    </row>
    <row r="382" spans="1:8" s="11" customFormat="1" ht="18" customHeight="1" x14ac:dyDescent="0.25">
      <c r="A382" s="42">
        <f>IF(C382=0,"",1+MAX(A$9:A381))</f>
        <v>276</v>
      </c>
      <c r="B382" s="44" t="s">
        <v>337</v>
      </c>
      <c r="C382" s="48">
        <v>1</v>
      </c>
      <c r="D382" s="45" t="s">
        <v>13</v>
      </c>
      <c r="E382" s="8">
        <v>20000</v>
      </c>
      <c r="F382" s="8">
        <v>5000</v>
      </c>
      <c r="G382" s="8">
        <f t="shared" si="50"/>
        <v>25000</v>
      </c>
      <c r="H382" s="87"/>
    </row>
    <row r="383" spans="1:8" s="11" customFormat="1" ht="18" customHeight="1" x14ac:dyDescent="0.25">
      <c r="A383" s="42" t="str">
        <f>IF(C383=0,"",1+MAX(A$9:A382))</f>
        <v/>
      </c>
      <c r="B383" s="51" t="s">
        <v>67</v>
      </c>
      <c r="C383" s="48"/>
      <c r="D383" s="45"/>
      <c r="E383" s="8" t="str">
        <f t="shared" si="48"/>
        <v/>
      </c>
      <c r="F383" s="8" t="str">
        <f t="shared" si="49"/>
        <v/>
      </c>
      <c r="G383" s="8" t="str">
        <f t="shared" si="50"/>
        <v/>
      </c>
      <c r="H383" s="87"/>
    </row>
    <row r="384" spans="1:8" s="11" customFormat="1" ht="18" customHeight="1" x14ac:dyDescent="0.25">
      <c r="A384" s="42">
        <f>IF(C384=0,"",1+MAX(A$9:A383))</f>
        <v>277</v>
      </c>
      <c r="B384" s="44" t="s">
        <v>337</v>
      </c>
      <c r="C384" s="48">
        <v>1</v>
      </c>
      <c r="D384" s="45" t="s">
        <v>13</v>
      </c>
      <c r="E384" s="8">
        <v>20000</v>
      </c>
      <c r="F384" s="8">
        <v>5000</v>
      </c>
      <c r="G384" s="8">
        <f t="shared" si="50"/>
        <v>25000</v>
      </c>
      <c r="H384" s="87"/>
    </row>
    <row r="385" spans="1:8" s="11" customFormat="1" ht="18" customHeight="1" x14ac:dyDescent="0.25">
      <c r="A385" s="42" t="str">
        <f>IF(C385=0,"",1+MAX(A$9:A384))</f>
        <v/>
      </c>
      <c r="B385" s="51" t="s">
        <v>81</v>
      </c>
      <c r="C385" s="48"/>
      <c r="D385" s="45"/>
      <c r="E385" s="8" t="str">
        <f t="shared" si="48"/>
        <v/>
      </c>
      <c r="F385" s="8" t="str">
        <f t="shared" si="49"/>
        <v/>
      </c>
      <c r="G385" s="8" t="str">
        <f t="shared" si="50"/>
        <v/>
      </c>
      <c r="H385" s="87"/>
    </row>
    <row r="386" spans="1:8" s="11" customFormat="1" ht="18" customHeight="1" x14ac:dyDescent="0.25">
      <c r="A386" s="42">
        <f>IF(C386=0,"",1+MAX(A$9:A385))</f>
        <v>278</v>
      </c>
      <c r="B386" s="44" t="s">
        <v>337</v>
      </c>
      <c r="C386" s="48">
        <v>1</v>
      </c>
      <c r="D386" s="45" t="s">
        <v>13</v>
      </c>
      <c r="E386" s="8">
        <v>20000</v>
      </c>
      <c r="F386" s="8">
        <v>5000</v>
      </c>
      <c r="G386" s="8">
        <f t="shared" si="50"/>
        <v>25000</v>
      </c>
      <c r="H386" s="88"/>
    </row>
    <row r="387" spans="1:8" s="11" customFormat="1" ht="18" customHeight="1" x14ac:dyDescent="0.25">
      <c r="A387" s="42"/>
      <c r="B387" s="78" t="s">
        <v>38</v>
      </c>
      <c r="C387" s="6"/>
      <c r="D387" s="6"/>
      <c r="E387" s="2" t="str">
        <f t="shared" ref="E387" si="51">IF(C387=0,"",0)</f>
        <v/>
      </c>
      <c r="F387" s="2"/>
      <c r="G387" s="8" t="str">
        <f t="shared" si="50"/>
        <v/>
      </c>
      <c r="H387" s="79">
        <f>(SUM(G381:G387))</f>
        <v>75000</v>
      </c>
    </row>
    <row r="388" spans="1:8" s="11" customFormat="1" ht="18" customHeight="1" x14ac:dyDescent="0.25">
      <c r="A388" s="90"/>
      <c r="B388" s="91"/>
      <c r="C388" s="91"/>
      <c r="D388" s="91"/>
      <c r="E388" s="91"/>
      <c r="F388" s="91"/>
      <c r="G388" s="91"/>
      <c r="H388" s="92"/>
    </row>
    <row r="389" spans="1:8" s="12" customFormat="1" ht="18" customHeight="1" x14ac:dyDescent="0.25">
      <c r="A389" s="93" t="s">
        <v>29</v>
      </c>
      <c r="B389" s="94"/>
      <c r="C389" s="94"/>
      <c r="D389" s="94"/>
      <c r="E389" s="94"/>
      <c r="F389" s="94"/>
      <c r="G389" s="94"/>
      <c r="H389" s="95"/>
    </row>
    <row r="390" spans="1:8" s="11" customFormat="1" ht="15.75" x14ac:dyDescent="0.25">
      <c r="A390" s="42" t="str">
        <f>IF(C390=0,"",1+MAX(A$9:A389))</f>
        <v/>
      </c>
      <c r="B390" s="54" t="s">
        <v>57</v>
      </c>
      <c r="C390" s="55"/>
      <c r="D390" s="56"/>
      <c r="E390" s="8" t="str">
        <f t="shared" ref="E390:E426" si="52">IF(C390=0,"",0)</f>
        <v/>
      </c>
      <c r="F390" s="8" t="str">
        <f t="shared" ref="F390:F426" si="53">IF(D390=0,"",0)</f>
        <v/>
      </c>
      <c r="G390" s="8" t="str">
        <f t="shared" ref="G390:G434" si="54">IF(E390="","",C390*(F390+E390))</f>
        <v/>
      </c>
      <c r="H390" s="86"/>
    </row>
    <row r="391" spans="1:8" s="11" customFormat="1" ht="15.75" x14ac:dyDescent="0.25">
      <c r="A391" s="42" t="str">
        <f>IF(C391=0,"",1+MAX(A$9:A390))</f>
        <v/>
      </c>
      <c r="B391" s="57" t="s">
        <v>58</v>
      </c>
      <c r="C391" s="55"/>
      <c r="D391" s="56"/>
      <c r="E391" s="8" t="str">
        <f t="shared" si="52"/>
        <v/>
      </c>
      <c r="F391" s="8" t="str">
        <f t="shared" si="53"/>
        <v/>
      </c>
      <c r="G391" s="8" t="str">
        <f t="shared" si="54"/>
        <v/>
      </c>
      <c r="H391" s="87"/>
    </row>
    <row r="392" spans="1:8" s="11" customFormat="1" ht="15.75" x14ac:dyDescent="0.25">
      <c r="A392" s="42">
        <f>IF(C392=0,"",1+MAX(A$9:A391))</f>
        <v>279</v>
      </c>
      <c r="B392" s="58" t="s">
        <v>59</v>
      </c>
      <c r="C392" s="55">
        <v>18</v>
      </c>
      <c r="D392" s="56" t="s">
        <v>60</v>
      </c>
      <c r="E392" s="8">
        <v>300</v>
      </c>
      <c r="F392" s="8">
        <v>110</v>
      </c>
      <c r="G392" s="8">
        <f t="shared" si="54"/>
        <v>7380</v>
      </c>
      <c r="H392" s="87"/>
    </row>
    <row r="393" spans="1:8" s="11" customFormat="1" ht="15.75" x14ac:dyDescent="0.25">
      <c r="A393" s="42" t="str">
        <f>IF(C393=0,"",1+MAX(A$9:A392))</f>
        <v/>
      </c>
      <c r="B393" s="57" t="s">
        <v>61</v>
      </c>
      <c r="C393" s="55"/>
      <c r="D393" s="56"/>
      <c r="E393" s="8" t="str">
        <f t="shared" si="52"/>
        <v/>
      </c>
      <c r="F393" s="8" t="str">
        <f t="shared" si="53"/>
        <v/>
      </c>
      <c r="G393" s="8" t="str">
        <f t="shared" si="54"/>
        <v/>
      </c>
      <c r="H393" s="87"/>
    </row>
    <row r="394" spans="1:8" s="11" customFormat="1" ht="15.75" x14ac:dyDescent="0.25">
      <c r="A394" s="42">
        <f>IF(C394=0,"",1+MAX(A$9:A393))</f>
        <v>280</v>
      </c>
      <c r="B394" s="58" t="s">
        <v>62</v>
      </c>
      <c r="C394" s="55">
        <v>2</v>
      </c>
      <c r="D394" s="56" t="s">
        <v>60</v>
      </c>
      <c r="E394" s="8">
        <v>2400</v>
      </c>
      <c r="F394" s="8">
        <v>150</v>
      </c>
      <c r="G394" s="8">
        <f t="shared" si="54"/>
        <v>5100</v>
      </c>
      <c r="H394" s="87"/>
    </row>
    <row r="395" spans="1:8" s="11" customFormat="1" ht="15.75" x14ac:dyDescent="0.25">
      <c r="A395" s="42">
        <f>IF(C395=0,"",1+MAX(A$9:A394))</f>
        <v>281</v>
      </c>
      <c r="B395" s="58" t="s">
        <v>63</v>
      </c>
      <c r="C395" s="55">
        <v>1</v>
      </c>
      <c r="D395" s="56" t="s">
        <v>60</v>
      </c>
      <c r="E395" s="8">
        <v>110</v>
      </c>
      <c r="F395" s="8">
        <v>90</v>
      </c>
      <c r="G395" s="8">
        <f t="shared" si="54"/>
        <v>200</v>
      </c>
      <c r="H395" s="87"/>
    </row>
    <row r="396" spans="1:8" s="11" customFormat="1" ht="15.75" x14ac:dyDescent="0.25">
      <c r="A396" s="42">
        <f>IF(C396=0,"",1+MAX(A$9:A395))</f>
        <v>282</v>
      </c>
      <c r="B396" s="58" t="s">
        <v>64</v>
      </c>
      <c r="C396" s="55">
        <v>1</v>
      </c>
      <c r="D396" s="56" t="s">
        <v>60</v>
      </c>
      <c r="E396" s="8">
        <v>140</v>
      </c>
      <c r="F396" s="8">
        <v>90</v>
      </c>
      <c r="G396" s="8">
        <f t="shared" si="54"/>
        <v>230</v>
      </c>
      <c r="H396" s="87"/>
    </row>
    <row r="397" spans="1:8" s="11" customFormat="1" ht="15.75" x14ac:dyDescent="0.25">
      <c r="A397" s="42">
        <f>IF(C397=0,"",1+MAX(A$9:A396))</f>
        <v>283</v>
      </c>
      <c r="B397" s="58" t="s">
        <v>65</v>
      </c>
      <c r="C397" s="55">
        <v>1</v>
      </c>
      <c r="D397" s="56" t="s">
        <v>60</v>
      </c>
      <c r="E397" s="8">
        <v>1500</v>
      </c>
      <c r="F397" s="8">
        <v>350</v>
      </c>
      <c r="G397" s="8">
        <f t="shared" si="54"/>
        <v>1850</v>
      </c>
      <c r="H397" s="87"/>
    </row>
    <row r="398" spans="1:8" s="11" customFormat="1" ht="15.75" x14ac:dyDescent="0.25">
      <c r="A398" s="42">
        <f>IF(C398=0,"",1+MAX(A$9:A397))</f>
        <v>284</v>
      </c>
      <c r="B398" s="58" t="s">
        <v>66</v>
      </c>
      <c r="C398" s="55">
        <v>1</v>
      </c>
      <c r="D398" s="56" t="s">
        <v>13</v>
      </c>
      <c r="E398" s="8">
        <v>1500</v>
      </c>
      <c r="F398" s="8">
        <v>1000</v>
      </c>
      <c r="G398" s="8">
        <f t="shared" si="54"/>
        <v>2500</v>
      </c>
      <c r="H398" s="87"/>
    </row>
    <row r="399" spans="1:8" s="11" customFormat="1" ht="15.75" x14ac:dyDescent="0.25">
      <c r="A399" s="42" t="str">
        <f>IF(C399=0,"",1+MAX(A$9:A398))</f>
        <v/>
      </c>
      <c r="B399" s="54" t="s">
        <v>67</v>
      </c>
      <c r="C399" s="55"/>
      <c r="D399" s="56"/>
      <c r="E399" s="8" t="str">
        <f t="shared" si="52"/>
        <v/>
      </c>
      <c r="F399" s="8" t="str">
        <f t="shared" si="53"/>
        <v/>
      </c>
      <c r="G399" s="8" t="str">
        <f t="shared" si="54"/>
        <v/>
      </c>
      <c r="H399" s="87"/>
    </row>
    <row r="400" spans="1:8" s="11" customFormat="1" ht="15.75" x14ac:dyDescent="0.25">
      <c r="A400" s="42" t="str">
        <f>IF(C400=0,"",1+MAX(A$9:A399))</f>
        <v/>
      </c>
      <c r="B400" s="57" t="s">
        <v>58</v>
      </c>
      <c r="C400" s="55"/>
      <c r="D400" s="56"/>
      <c r="E400" s="8" t="str">
        <f t="shared" si="52"/>
        <v/>
      </c>
      <c r="F400" s="8" t="str">
        <f t="shared" si="53"/>
        <v/>
      </c>
      <c r="G400" s="8" t="str">
        <f t="shared" si="54"/>
        <v/>
      </c>
      <c r="H400" s="87"/>
    </row>
    <row r="401" spans="1:8" s="11" customFormat="1" ht="15.75" x14ac:dyDescent="0.25">
      <c r="A401" s="42">
        <f>IF(C401=0,"",1+MAX(A$9:A400))</f>
        <v>285</v>
      </c>
      <c r="B401" s="58" t="s">
        <v>59</v>
      </c>
      <c r="C401" s="55">
        <v>22</v>
      </c>
      <c r="D401" s="56" t="s">
        <v>60</v>
      </c>
      <c r="E401" s="8">
        <v>300</v>
      </c>
      <c r="F401" s="8">
        <v>110</v>
      </c>
      <c r="G401" s="8">
        <f t="shared" si="54"/>
        <v>9020</v>
      </c>
      <c r="H401" s="87"/>
    </row>
    <row r="402" spans="1:8" s="11" customFormat="1" ht="15.75" x14ac:dyDescent="0.25">
      <c r="A402" s="42">
        <f>IF(C402=0,"",1+MAX(A$9:A401))</f>
        <v>286</v>
      </c>
      <c r="B402" s="58" t="s">
        <v>68</v>
      </c>
      <c r="C402" s="55">
        <v>45</v>
      </c>
      <c r="D402" s="56" t="s">
        <v>60</v>
      </c>
      <c r="E402" s="8">
        <v>300</v>
      </c>
      <c r="F402" s="8">
        <v>110</v>
      </c>
      <c r="G402" s="8">
        <f t="shared" si="54"/>
        <v>18450</v>
      </c>
      <c r="H402" s="87"/>
    </row>
    <row r="403" spans="1:8" s="11" customFormat="1" ht="15.75" x14ac:dyDescent="0.25">
      <c r="A403" s="42">
        <f>IF(C403=0,"",1+MAX(A$9:A402))</f>
        <v>287</v>
      </c>
      <c r="B403" s="58" t="s">
        <v>69</v>
      </c>
      <c r="C403" s="55">
        <v>13</v>
      </c>
      <c r="D403" s="56" t="s">
        <v>60</v>
      </c>
      <c r="E403" s="8">
        <v>280</v>
      </c>
      <c r="F403" s="8">
        <v>110</v>
      </c>
      <c r="G403" s="8">
        <f t="shared" si="54"/>
        <v>5070</v>
      </c>
      <c r="H403" s="87"/>
    </row>
    <row r="404" spans="1:8" s="11" customFormat="1" ht="15.75" x14ac:dyDescent="0.25">
      <c r="A404" s="42">
        <f>IF(C404=0,"",1+MAX(A$9:A403))</f>
        <v>288</v>
      </c>
      <c r="B404" s="58" t="s">
        <v>70</v>
      </c>
      <c r="C404" s="55">
        <v>2</v>
      </c>
      <c r="D404" s="56" t="s">
        <v>60</v>
      </c>
      <c r="E404" s="8">
        <v>250</v>
      </c>
      <c r="F404" s="8">
        <v>110</v>
      </c>
      <c r="G404" s="8">
        <f t="shared" si="54"/>
        <v>720</v>
      </c>
      <c r="H404" s="87"/>
    </row>
    <row r="405" spans="1:8" s="11" customFormat="1" ht="15.75" x14ac:dyDescent="0.25">
      <c r="A405" s="42">
        <f>IF(C405=0,"",1+MAX(A$9:A404))</f>
        <v>289</v>
      </c>
      <c r="B405" s="58" t="s">
        <v>71</v>
      </c>
      <c r="C405" s="55">
        <v>13</v>
      </c>
      <c r="D405" s="56" t="s">
        <v>60</v>
      </c>
      <c r="E405" s="8">
        <v>250</v>
      </c>
      <c r="F405" s="8">
        <v>110</v>
      </c>
      <c r="G405" s="8">
        <f t="shared" si="54"/>
        <v>4680</v>
      </c>
      <c r="H405" s="87"/>
    </row>
    <row r="406" spans="1:8" s="11" customFormat="1" ht="15.75" x14ac:dyDescent="0.25">
      <c r="A406" s="42">
        <f>IF(C406=0,"",1+MAX(A$9:A405))</f>
        <v>290</v>
      </c>
      <c r="B406" s="58" t="s">
        <v>72</v>
      </c>
      <c r="C406" s="55">
        <v>3</v>
      </c>
      <c r="D406" s="56" t="s">
        <v>60</v>
      </c>
      <c r="E406" s="8">
        <v>200</v>
      </c>
      <c r="F406" s="8">
        <v>110</v>
      </c>
      <c r="G406" s="8">
        <f t="shared" si="54"/>
        <v>930</v>
      </c>
      <c r="H406" s="87"/>
    </row>
    <row r="407" spans="1:8" s="11" customFormat="1" ht="15.75" x14ac:dyDescent="0.25">
      <c r="A407" s="42" t="str">
        <f>IF(C407=0,"",1+MAX(A$9:A406))</f>
        <v/>
      </c>
      <c r="B407" s="57" t="s">
        <v>61</v>
      </c>
      <c r="C407" s="55"/>
      <c r="D407" s="56"/>
      <c r="E407" s="8" t="str">
        <f t="shared" si="52"/>
        <v/>
      </c>
      <c r="F407" s="8" t="str">
        <f t="shared" si="53"/>
        <v/>
      </c>
      <c r="G407" s="8" t="str">
        <f t="shared" si="54"/>
        <v/>
      </c>
      <c r="H407" s="87"/>
    </row>
    <row r="408" spans="1:8" s="11" customFormat="1" ht="15.75" x14ac:dyDescent="0.25">
      <c r="A408" s="42">
        <f>IF(C408=0,"",1+MAX(A$9:A407))</f>
        <v>291</v>
      </c>
      <c r="B408" s="58" t="s">
        <v>63</v>
      </c>
      <c r="C408" s="55">
        <v>34</v>
      </c>
      <c r="D408" s="56" t="s">
        <v>60</v>
      </c>
      <c r="E408" s="8">
        <v>110</v>
      </c>
      <c r="F408" s="8">
        <v>90</v>
      </c>
      <c r="G408" s="8">
        <f t="shared" si="54"/>
        <v>6800</v>
      </c>
      <c r="H408" s="87"/>
    </row>
    <row r="409" spans="1:8" s="11" customFormat="1" ht="15.75" x14ac:dyDescent="0.25">
      <c r="A409" s="42">
        <f>IF(C409=0,"",1+MAX(A$9:A408))</f>
        <v>292</v>
      </c>
      <c r="B409" s="58" t="s">
        <v>73</v>
      </c>
      <c r="C409" s="55">
        <v>11</v>
      </c>
      <c r="D409" s="56" t="s">
        <v>60</v>
      </c>
      <c r="E409" s="8">
        <v>80</v>
      </c>
      <c r="F409" s="8">
        <v>90</v>
      </c>
      <c r="G409" s="8">
        <f t="shared" si="54"/>
        <v>1870</v>
      </c>
      <c r="H409" s="87"/>
    </row>
    <row r="410" spans="1:8" s="11" customFormat="1" ht="15.75" x14ac:dyDescent="0.25">
      <c r="A410" s="42">
        <f>IF(C410=0,"",1+MAX(A$9:A409))</f>
        <v>293</v>
      </c>
      <c r="B410" s="58" t="s">
        <v>74</v>
      </c>
      <c r="C410" s="55">
        <v>25</v>
      </c>
      <c r="D410" s="56" t="s">
        <v>60</v>
      </c>
      <c r="E410" s="8">
        <v>90</v>
      </c>
      <c r="F410" s="8">
        <v>90</v>
      </c>
      <c r="G410" s="8">
        <f t="shared" si="54"/>
        <v>4500</v>
      </c>
      <c r="H410" s="87"/>
    </row>
    <row r="411" spans="1:8" s="11" customFormat="1" ht="15.75" x14ac:dyDescent="0.25">
      <c r="A411" s="42">
        <f>IF(C411=0,"",1+MAX(A$9:A410))</f>
        <v>294</v>
      </c>
      <c r="B411" s="58" t="s">
        <v>64</v>
      </c>
      <c r="C411" s="55">
        <v>4</v>
      </c>
      <c r="D411" s="56" t="s">
        <v>60</v>
      </c>
      <c r="E411" s="8">
        <v>140</v>
      </c>
      <c r="F411" s="8">
        <v>90</v>
      </c>
      <c r="G411" s="8">
        <f t="shared" si="54"/>
        <v>920</v>
      </c>
      <c r="H411" s="87"/>
    </row>
    <row r="412" spans="1:8" s="11" customFormat="1" ht="15.75" x14ac:dyDescent="0.25">
      <c r="A412" s="42">
        <f>IF(C412=0,"",1+MAX(A$9:A411))</f>
        <v>295</v>
      </c>
      <c r="B412" s="58" t="s">
        <v>75</v>
      </c>
      <c r="C412" s="55">
        <v>4</v>
      </c>
      <c r="D412" s="56" t="s">
        <v>60</v>
      </c>
      <c r="E412" s="8">
        <v>120</v>
      </c>
      <c r="F412" s="8">
        <v>90</v>
      </c>
      <c r="G412" s="8">
        <f t="shared" si="54"/>
        <v>840</v>
      </c>
      <c r="H412" s="87"/>
    </row>
    <row r="413" spans="1:8" s="11" customFormat="1" ht="15.75" x14ac:dyDescent="0.25">
      <c r="A413" s="42">
        <f>IF(C413=0,"",1+MAX(A$9:A412))</f>
        <v>296</v>
      </c>
      <c r="B413" s="58" t="s">
        <v>76</v>
      </c>
      <c r="C413" s="55">
        <v>2</v>
      </c>
      <c r="D413" s="56" t="s">
        <v>60</v>
      </c>
      <c r="E413" s="8">
        <v>120</v>
      </c>
      <c r="F413" s="8">
        <v>90</v>
      </c>
      <c r="G413" s="8">
        <f t="shared" si="54"/>
        <v>420</v>
      </c>
      <c r="H413" s="87"/>
    </row>
    <row r="414" spans="1:8" s="11" customFormat="1" ht="15.75" x14ac:dyDescent="0.25">
      <c r="A414" s="42">
        <f>IF(C414=0,"",1+MAX(A$9:A413))</f>
        <v>297</v>
      </c>
      <c r="B414" s="58" t="s">
        <v>77</v>
      </c>
      <c r="C414" s="55">
        <v>1</v>
      </c>
      <c r="D414" s="56" t="s">
        <v>60</v>
      </c>
      <c r="E414" s="8">
        <v>700</v>
      </c>
      <c r="F414" s="8">
        <v>110</v>
      </c>
      <c r="G414" s="8">
        <f t="shared" si="54"/>
        <v>810</v>
      </c>
      <c r="H414" s="87"/>
    </row>
    <row r="415" spans="1:8" s="11" customFormat="1" ht="15.75" x14ac:dyDescent="0.25">
      <c r="A415" s="42">
        <f>IF(C415=0,"",1+MAX(A$9:A414))</f>
        <v>298</v>
      </c>
      <c r="B415" s="58" t="s">
        <v>78</v>
      </c>
      <c r="C415" s="55">
        <v>2</v>
      </c>
      <c r="D415" s="56" t="s">
        <v>60</v>
      </c>
      <c r="E415" s="8">
        <v>400</v>
      </c>
      <c r="F415" s="8">
        <v>90</v>
      </c>
      <c r="G415" s="8">
        <f t="shared" si="54"/>
        <v>980</v>
      </c>
      <c r="H415" s="87"/>
    </row>
    <row r="416" spans="1:8" s="11" customFormat="1" ht="15.75" x14ac:dyDescent="0.25">
      <c r="A416" s="42">
        <f>IF(C416=0,"",1+MAX(A$9:A415))</f>
        <v>299</v>
      </c>
      <c r="B416" s="58" t="s">
        <v>79</v>
      </c>
      <c r="C416" s="55">
        <v>1</v>
      </c>
      <c r="D416" s="56" t="s">
        <v>60</v>
      </c>
      <c r="E416" s="8">
        <v>600</v>
      </c>
      <c r="F416" s="8">
        <v>110</v>
      </c>
      <c r="G416" s="8">
        <f t="shared" si="54"/>
        <v>710</v>
      </c>
      <c r="H416" s="87"/>
    </row>
    <row r="417" spans="1:8" s="11" customFormat="1" ht="15.75" x14ac:dyDescent="0.25">
      <c r="A417" s="42">
        <f>IF(C417=0,"",1+MAX(A$9:A416))</f>
        <v>300</v>
      </c>
      <c r="B417" s="58" t="s">
        <v>80</v>
      </c>
      <c r="C417" s="55">
        <v>2</v>
      </c>
      <c r="D417" s="56" t="s">
        <v>60</v>
      </c>
      <c r="E417" s="8">
        <v>1200</v>
      </c>
      <c r="F417" s="8">
        <v>110</v>
      </c>
      <c r="G417" s="8">
        <f t="shared" si="54"/>
        <v>2620</v>
      </c>
      <c r="H417" s="87"/>
    </row>
    <row r="418" spans="1:8" s="11" customFormat="1" ht="15.75" x14ac:dyDescent="0.25">
      <c r="A418" s="42">
        <f>IF(C418=0,"",1+MAX(A$9:A417))</f>
        <v>301</v>
      </c>
      <c r="B418" s="58" t="s">
        <v>66</v>
      </c>
      <c r="C418" s="55">
        <v>1</v>
      </c>
      <c r="D418" s="56" t="s">
        <v>13</v>
      </c>
      <c r="E418" s="8">
        <v>1500</v>
      </c>
      <c r="F418" s="8">
        <v>1000</v>
      </c>
      <c r="G418" s="8">
        <f t="shared" si="54"/>
        <v>2500</v>
      </c>
      <c r="H418" s="87"/>
    </row>
    <row r="419" spans="1:8" s="11" customFormat="1" ht="15.75" x14ac:dyDescent="0.25">
      <c r="A419" s="42" t="str">
        <f>IF(C419=0,"",1+MAX(A$9:A418))</f>
        <v/>
      </c>
      <c r="B419" s="54" t="s">
        <v>81</v>
      </c>
      <c r="C419" s="55"/>
      <c r="D419" s="56"/>
      <c r="E419" s="8" t="str">
        <f t="shared" si="52"/>
        <v/>
      </c>
      <c r="F419" s="8" t="str">
        <f t="shared" si="53"/>
        <v/>
      </c>
      <c r="G419" s="8" t="str">
        <f t="shared" si="54"/>
        <v/>
      </c>
      <c r="H419" s="87"/>
    </row>
    <row r="420" spans="1:8" s="11" customFormat="1" ht="15.75" x14ac:dyDescent="0.25">
      <c r="A420" s="42" t="str">
        <f>IF(C420=0,"",1+MAX(A$9:A419))</f>
        <v/>
      </c>
      <c r="B420" s="57" t="s">
        <v>58</v>
      </c>
      <c r="C420" s="55"/>
      <c r="D420" s="56"/>
      <c r="E420" s="8" t="str">
        <f t="shared" si="52"/>
        <v/>
      </c>
      <c r="F420" s="8" t="str">
        <f t="shared" si="53"/>
        <v/>
      </c>
      <c r="G420" s="8" t="str">
        <f t="shared" si="54"/>
        <v/>
      </c>
      <c r="H420" s="87"/>
    </row>
    <row r="421" spans="1:8" s="11" customFormat="1" ht="15.75" x14ac:dyDescent="0.25">
      <c r="A421" s="42">
        <f>IF(C421=0,"",1+MAX(A$9:A420))</f>
        <v>302</v>
      </c>
      <c r="B421" s="58" t="s">
        <v>68</v>
      </c>
      <c r="C421" s="55">
        <v>32</v>
      </c>
      <c r="D421" s="56" t="s">
        <v>60</v>
      </c>
      <c r="E421" s="8">
        <v>300</v>
      </c>
      <c r="F421" s="8">
        <v>110</v>
      </c>
      <c r="G421" s="8">
        <f t="shared" si="54"/>
        <v>13120</v>
      </c>
      <c r="H421" s="87"/>
    </row>
    <row r="422" spans="1:8" s="11" customFormat="1" ht="15.75" x14ac:dyDescent="0.25">
      <c r="A422" s="42">
        <f>IF(C422=0,"",1+MAX(A$9:A421))</f>
        <v>303</v>
      </c>
      <c r="B422" s="58" t="s">
        <v>82</v>
      </c>
      <c r="C422" s="55">
        <v>14</v>
      </c>
      <c r="D422" s="56" t="s">
        <v>60</v>
      </c>
      <c r="E422" s="8">
        <v>320</v>
      </c>
      <c r="F422" s="8">
        <v>110</v>
      </c>
      <c r="G422" s="8">
        <f t="shared" si="54"/>
        <v>6020</v>
      </c>
      <c r="H422" s="87"/>
    </row>
    <row r="423" spans="1:8" s="11" customFormat="1" ht="15.75" x14ac:dyDescent="0.25">
      <c r="A423" s="42">
        <f>IF(C423=0,"",1+MAX(A$9:A422))</f>
        <v>304</v>
      </c>
      <c r="B423" s="58" t="s">
        <v>69</v>
      </c>
      <c r="C423" s="55">
        <v>11</v>
      </c>
      <c r="D423" s="56" t="s">
        <v>60</v>
      </c>
      <c r="E423" s="8">
        <v>280</v>
      </c>
      <c r="F423" s="8">
        <v>110</v>
      </c>
      <c r="G423" s="8">
        <f t="shared" si="54"/>
        <v>4290</v>
      </c>
      <c r="H423" s="87"/>
    </row>
    <row r="424" spans="1:8" s="11" customFormat="1" ht="15.75" x14ac:dyDescent="0.25">
      <c r="A424" s="42">
        <f>IF(C424=0,"",1+MAX(A$9:A423))</f>
        <v>305</v>
      </c>
      <c r="B424" s="58" t="s">
        <v>72</v>
      </c>
      <c r="C424" s="55">
        <v>4</v>
      </c>
      <c r="D424" s="56" t="s">
        <v>60</v>
      </c>
      <c r="E424" s="8">
        <v>200</v>
      </c>
      <c r="F424" s="8">
        <v>110</v>
      </c>
      <c r="G424" s="8">
        <f t="shared" si="54"/>
        <v>1240</v>
      </c>
      <c r="H424" s="87"/>
    </row>
    <row r="425" spans="1:8" s="11" customFormat="1" ht="15.75" x14ac:dyDescent="0.25">
      <c r="A425" s="42">
        <f>IF(C425=0,"",1+MAX(A$9:A424))</f>
        <v>306</v>
      </c>
      <c r="B425" s="58" t="s">
        <v>70</v>
      </c>
      <c r="C425" s="55">
        <v>1</v>
      </c>
      <c r="D425" s="56" t="s">
        <v>60</v>
      </c>
      <c r="E425" s="8">
        <v>250</v>
      </c>
      <c r="F425" s="8">
        <v>110</v>
      </c>
      <c r="G425" s="8">
        <f t="shared" si="54"/>
        <v>360</v>
      </c>
      <c r="H425" s="87"/>
    </row>
    <row r="426" spans="1:8" s="11" customFormat="1" ht="15.75" x14ac:dyDescent="0.25">
      <c r="A426" s="42" t="str">
        <f>IF(C426=0,"",1+MAX(A$9:A425))</f>
        <v/>
      </c>
      <c r="B426" s="57" t="s">
        <v>61</v>
      </c>
      <c r="C426" s="55"/>
      <c r="D426" s="56"/>
      <c r="E426" s="8" t="str">
        <f t="shared" si="52"/>
        <v/>
      </c>
      <c r="F426" s="8" t="str">
        <f t="shared" si="53"/>
        <v/>
      </c>
      <c r="G426" s="8" t="str">
        <f t="shared" si="54"/>
        <v/>
      </c>
      <c r="H426" s="87"/>
    </row>
    <row r="427" spans="1:8" s="11" customFormat="1" ht="15.75" x14ac:dyDescent="0.25">
      <c r="A427" s="42">
        <f>IF(C427=0,"",1+MAX(A$9:A426))</f>
        <v>307</v>
      </c>
      <c r="B427" s="58" t="s">
        <v>74</v>
      </c>
      <c r="C427" s="55">
        <v>30</v>
      </c>
      <c r="D427" s="56" t="s">
        <v>60</v>
      </c>
      <c r="E427" s="8">
        <v>90</v>
      </c>
      <c r="F427" s="8">
        <v>90</v>
      </c>
      <c r="G427" s="8">
        <f t="shared" si="54"/>
        <v>5400</v>
      </c>
      <c r="H427" s="87"/>
    </row>
    <row r="428" spans="1:8" s="11" customFormat="1" ht="15.75" x14ac:dyDescent="0.25">
      <c r="A428" s="42">
        <f>IF(C428=0,"",1+MAX(A$9:A427))</f>
        <v>308</v>
      </c>
      <c r="B428" s="58" t="s">
        <v>63</v>
      </c>
      <c r="C428" s="55">
        <v>13</v>
      </c>
      <c r="D428" s="56" t="s">
        <v>60</v>
      </c>
      <c r="E428" s="8">
        <v>110</v>
      </c>
      <c r="F428" s="8">
        <v>90</v>
      </c>
      <c r="G428" s="8">
        <f t="shared" si="54"/>
        <v>2600</v>
      </c>
      <c r="H428" s="87"/>
    </row>
    <row r="429" spans="1:8" s="11" customFormat="1" ht="15.75" x14ac:dyDescent="0.25">
      <c r="A429" s="42">
        <f>IF(C429=0,"",1+MAX(A$9:A428))</f>
        <v>309</v>
      </c>
      <c r="B429" s="58" t="s">
        <v>77</v>
      </c>
      <c r="C429" s="55">
        <v>3</v>
      </c>
      <c r="D429" s="56" t="s">
        <v>60</v>
      </c>
      <c r="E429" s="8">
        <v>700</v>
      </c>
      <c r="F429" s="8">
        <v>110</v>
      </c>
      <c r="G429" s="8">
        <f t="shared" si="54"/>
        <v>2430</v>
      </c>
      <c r="H429" s="87"/>
    </row>
    <row r="430" spans="1:8" s="11" customFormat="1" ht="15.75" x14ac:dyDescent="0.25">
      <c r="A430" s="42">
        <f>IF(C430=0,"",1+MAX(A$9:A429))</f>
        <v>310</v>
      </c>
      <c r="B430" s="58" t="s">
        <v>75</v>
      </c>
      <c r="C430" s="55">
        <v>3</v>
      </c>
      <c r="D430" s="56" t="s">
        <v>60</v>
      </c>
      <c r="E430" s="8">
        <v>120</v>
      </c>
      <c r="F430" s="8">
        <v>90</v>
      </c>
      <c r="G430" s="8">
        <f t="shared" si="54"/>
        <v>630</v>
      </c>
      <c r="H430" s="87"/>
    </row>
    <row r="431" spans="1:8" s="11" customFormat="1" ht="15.75" x14ac:dyDescent="0.25">
      <c r="A431" s="42">
        <f>IF(C431=0,"",1+MAX(A$9:A430))</f>
        <v>311</v>
      </c>
      <c r="B431" s="58" t="s">
        <v>73</v>
      </c>
      <c r="C431" s="55">
        <v>2</v>
      </c>
      <c r="D431" s="56" t="s">
        <v>60</v>
      </c>
      <c r="E431" s="8">
        <v>80</v>
      </c>
      <c r="F431" s="8">
        <v>90</v>
      </c>
      <c r="G431" s="8">
        <f t="shared" si="54"/>
        <v>340</v>
      </c>
      <c r="H431" s="87"/>
    </row>
    <row r="432" spans="1:8" s="11" customFormat="1" ht="15.75" x14ac:dyDescent="0.25">
      <c r="A432" s="42">
        <f>IF(C432=0,"",1+MAX(A$9:A431))</f>
        <v>312</v>
      </c>
      <c r="B432" s="58" t="s">
        <v>76</v>
      </c>
      <c r="C432" s="55">
        <v>2</v>
      </c>
      <c r="D432" s="56" t="s">
        <v>60</v>
      </c>
      <c r="E432" s="8">
        <v>120</v>
      </c>
      <c r="F432" s="8">
        <v>90</v>
      </c>
      <c r="G432" s="8">
        <f t="shared" si="54"/>
        <v>420</v>
      </c>
      <c r="H432" s="87"/>
    </row>
    <row r="433" spans="1:8" s="11" customFormat="1" ht="15.75" x14ac:dyDescent="0.25">
      <c r="A433" s="42">
        <f>IF(C433=0,"",1+MAX(A$9:A432))</f>
        <v>313</v>
      </c>
      <c r="B433" s="58" t="s">
        <v>66</v>
      </c>
      <c r="C433" s="55">
        <v>1</v>
      </c>
      <c r="D433" s="56" t="s">
        <v>13</v>
      </c>
      <c r="E433" s="8">
        <v>1500</v>
      </c>
      <c r="F433" s="8">
        <v>1000</v>
      </c>
      <c r="G433" s="8">
        <f t="shared" si="54"/>
        <v>2500</v>
      </c>
      <c r="H433" s="88"/>
    </row>
    <row r="434" spans="1:8" s="11" customFormat="1" ht="18" customHeight="1" x14ac:dyDescent="0.25">
      <c r="A434" s="42"/>
      <c r="B434" s="78" t="s">
        <v>30</v>
      </c>
      <c r="C434" s="6"/>
      <c r="D434" s="6"/>
      <c r="E434" s="2" t="str">
        <f t="shared" ref="E434" si="55">IF(C434=0,"",0)</f>
        <v/>
      </c>
      <c r="F434" s="2"/>
      <c r="G434" s="8" t="str">
        <f t="shared" si="54"/>
        <v/>
      </c>
      <c r="H434" s="79">
        <f>(SUM(G390:G434))</f>
        <v>118450</v>
      </c>
    </row>
    <row r="435" spans="1:8" s="11" customFormat="1" ht="18" customHeight="1" x14ac:dyDescent="0.25">
      <c r="A435" s="103"/>
      <c r="B435" s="104"/>
      <c r="C435" s="104"/>
      <c r="D435" s="104"/>
      <c r="E435" s="104"/>
      <c r="F435" s="104"/>
      <c r="G435" s="104"/>
      <c r="H435" s="105"/>
    </row>
    <row r="436" spans="1:8" s="11" customFormat="1" ht="18" customHeight="1" x14ac:dyDescent="0.25">
      <c r="A436" s="106" t="s">
        <v>17</v>
      </c>
      <c r="B436" s="106"/>
      <c r="C436" s="107"/>
      <c r="D436" s="107"/>
      <c r="E436" s="106"/>
      <c r="F436" s="106"/>
      <c r="G436" s="106"/>
      <c r="H436" s="106">
        <f>SUM(H9:H435)</f>
        <v>2035930.3040827066</v>
      </c>
    </row>
    <row r="437" spans="1:8" s="11" customFormat="1" ht="18" customHeight="1" x14ac:dyDescent="0.25">
      <c r="A437" s="108" t="s">
        <v>8</v>
      </c>
      <c r="B437" s="108"/>
      <c r="C437" s="113">
        <v>0.15</v>
      </c>
      <c r="D437" s="109"/>
      <c r="E437" s="110"/>
      <c r="F437" s="110"/>
      <c r="G437" s="110"/>
      <c r="H437" s="108">
        <f>(H436*C437)</f>
        <v>305389.54561240599</v>
      </c>
    </row>
    <row r="438" spans="1:8" s="11" customFormat="1" ht="18" customHeight="1" x14ac:dyDescent="0.25">
      <c r="A438" s="106" t="s">
        <v>9</v>
      </c>
      <c r="B438" s="106"/>
      <c r="C438" s="114">
        <v>0.03</v>
      </c>
      <c r="D438" s="111"/>
      <c r="E438" s="112"/>
      <c r="F438" s="112"/>
      <c r="G438" s="112"/>
      <c r="H438" s="106">
        <f>(H436*C438)</f>
        <v>61077.909122481193</v>
      </c>
    </row>
    <row r="439" spans="1:8" s="11" customFormat="1" ht="18" customHeight="1" x14ac:dyDescent="0.25">
      <c r="A439" s="108" t="s">
        <v>11</v>
      </c>
      <c r="B439" s="108"/>
      <c r="C439" s="113">
        <v>0.05</v>
      </c>
      <c r="D439" s="109"/>
      <c r="E439" s="110"/>
      <c r="F439" s="110"/>
      <c r="G439" s="110"/>
      <c r="H439" s="108">
        <f>(H436*C439)</f>
        <v>101796.51520413533</v>
      </c>
    </row>
    <row r="440" spans="1:8" s="11" customFormat="1" ht="18" customHeight="1" thickBot="1" x14ac:dyDescent="0.3">
      <c r="A440" s="96"/>
      <c r="B440" s="97"/>
      <c r="C440" s="97"/>
      <c r="D440" s="97"/>
      <c r="E440" s="97"/>
      <c r="F440" s="97"/>
      <c r="G440" s="97"/>
      <c r="H440" s="98"/>
    </row>
    <row r="441" spans="1:8" ht="24" customHeight="1" thickBot="1" x14ac:dyDescent="0.3">
      <c r="A441" s="99" t="s">
        <v>10</v>
      </c>
      <c r="B441" s="100"/>
      <c r="C441" s="101"/>
      <c r="D441" s="101"/>
      <c r="E441" s="100"/>
      <c r="F441" s="100"/>
      <c r="G441" s="100"/>
      <c r="H441" s="102">
        <f>SUM(H436:H439)</f>
        <v>2504194.2740217289</v>
      </c>
    </row>
    <row r="442" spans="1:8" s="11" customFormat="1" ht="18" customHeight="1" thickBot="1" x14ac:dyDescent="0.3">
      <c r="A442" s="72" t="s">
        <v>14</v>
      </c>
      <c r="B442" s="28"/>
      <c r="C442" s="29"/>
      <c r="D442" s="29"/>
      <c r="E442" s="28"/>
      <c r="F442" s="28"/>
      <c r="G442" s="28"/>
      <c r="H442" s="30"/>
    </row>
    <row r="443" spans="1:8" s="11" customFormat="1" ht="18" customHeight="1" x14ac:dyDescent="0.25">
      <c r="A443" s="31"/>
      <c r="B443" s="28"/>
      <c r="C443" s="29"/>
      <c r="D443" s="29"/>
      <c r="E443" s="28"/>
      <c r="F443" s="28"/>
      <c r="G443" s="28"/>
      <c r="H443" s="30"/>
    </row>
    <row r="444" spans="1:8" s="11" customFormat="1" ht="18" customHeight="1" thickBot="1" x14ac:dyDescent="0.3">
      <c r="A444" s="32"/>
      <c r="B444" s="33"/>
      <c r="C444" s="34"/>
      <c r="D444" s="34"/>
      <c r="E444" s="33"/>
      <c r="F444" s="33"/>
      <c r="G444" s="33"/>
      <c r="H444" s="35"/>
    </row>
  </sheetData>
  <mergeCells count="40">
    <mergeCell ref="H162:H222"/>
    <mergeCell ref="H226:H337"/>
    <mergeCell ref="H341:H352"/>
    <mergeCell ref="A64:H64"/>
    <mergeCell ref="A339:H339"/>
    <mergeCell ref="A146:H146"/>
    <mergeCell ref="A160:H160"/>
    <mergeCell ref="A224:H224"/>
    <mergeCell ref="A225:H225"/>
    <mergeCell ref="A161:H161"/>
    <mergeCell ref="A147:H147"/>
    <mergeCell ref="A65:H65"/>
    <mergeCell ref="H66:H144"/>
    <mergeCell ref="H148:H157"/>
    <mergeCell ref="A440:H440"/>
    <mergeCell ref="A389:H389"/>
    <mergeCell ref="A380:H380"/>
    <mergeCell ref="A364:H364"/>
    <mergeCell ref="A355:H355"/>
    <mergeCell ref="H356:H361"/>
    <mergeCell ref="H365:H377"/>
    <mergeCell ref="H381:H386"/>
    <mergeCell ref="H390:H433"/>
    <mergeCell ref="A435:H435"/>
    <mergeCell ref="A388:H388"/>
    <mergeCell ref="A379:H379"/>
    <mergeCell ref="A363:H363"/>
    <mergeCell ref="A354:H354"/>
    <mergeCell ref="A340:H340"/>
    <mergeCell ref="A8:H8"/>
    <mergeCell ref="H9:H16"/>
    <mergeCell ref="H20:H21"/>
    <mergeCell ref="H25:H45"/>
    <mergeCell ref="H49:H62"/>
    <mergeCell ref="A18:H18"/>
    <mergeCell ref="A47:H47"/>
    <mergeCell ref="A48:H48"/>
    <mergeCell ref="A24:H24"/>
    <mergeCell ref="A19:H19"/>
    <mergeCell ref="A23:H23"/>
  </mergeCells>
  <printOptions horizontalCentered="1"/>
  <pageMargins left="0" right="0" top="0" bottom="0.17" header="0" footer="0"/>
  <pageSetup paperSize="9" scale="67" fitToHeight="0" orientation="portrait" r:id="rId1"/>
  <headerFooter scaleWithDoc="0" alignWithMargins="0"/>
  <rowBreaks count="1" manualBreakCount="1">
    <brk id="405" max="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DBB4248-4299-4C13-94D4-67693EDF4E47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Worksheet</vt:lpstr>
      <vt:lpstr>Worksheet!Print_Area</vt:lpstr>
      <vt:lpstr>Worksheet!Print_Titles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WAZ</dc:creator>
  <cp:lastModifiedBy>User</cp:lastModifiedBy>
  <cp:lastPrinted>2018-02-13T09:57:28Z</cp:lastPrinted>
  <dcterms:created xsi:type="dcterms:W3CDTF">2016-03-30T11:57:46Z</dcterms:created>
  <dcterms:modified xsi:type="dcterms:W3CDTF">2020-10-29T23:09:23Z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S9Connected">
    <vt:bool>true</vt:bool>
  </property>
  <property fmtid="{D5CDD505-2E9C-101B-9397-08002B2CF9AE}" pid="3" name="PlanSwiftJobName">
    <vt:lpwstr/>
  </property>
  <property fmtid="{D5CDD505-2E9C-101B-9397-08002B2CF9AE}" pid="4" name="PlanSwiftJobGuid">
    <vt:lpwstr/>
  </property>
  <property fmtid="{D5CDD505-2E9C-101B-9397-08002B2CF9AE}" pid="5" name="LinkedDataId">
    <vt:lpwstr>{6DBB4248-4299-4C13-94D4-67693EDF4E47}</vt:lpwstr>
  </property>
</Properties>
</file>